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حفظ سند اعتباردهی\1403\چارچوب حفظ سند نهادغیر طبی\"/>
    </mc:Choice>
  </mc:AlternateContent>
  <bookViews>
    <workbookView xWindow="0" yWindow="0" windowWidth="24000" windowHeight="9732"/>
  </bookViews>
  <sheets>
    <sheet name="گزارش بازنگری" sheetId="2" r:id="rId1"/>
  </sheets>
  <definedNames>
    <definedName name="_xlnm._FilterDatabase" localSheetId="0" hidden="1">'گزارش بازنگری'!$K$1:$K$164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2" l="1"/>
  <c r="A132" i="2" l="1"/>
  <c r="A133" i="2"/>
  <c r="A134" i="2"/>
  <c r="L127" i="2" l="1"/>
  <c r="I127" i="2"/>
  <c r="M130" i="2" l="1"/>
  <c r="L129" i="2"/>
  <c r="L128" i="2"/>
  <c r="L126" i="2"/>
  <c r="I128" i="2"/>
  <c r="I129" i="2"/>
  <c r="I126" i="2"/>
  <c r="I120" i="2"/>
  <c r="I130" i="2" l="1"/>
  <c r="L130" i="2"/>
  <c r="M156" i="2"/>
  <c r="L155" i="2"/>
  <c r="L154" i="2"/>
  <c r="L153" i="2"/>
  <c r="L152" i="2"/>
  <c r="I153" i="2"/>
  <c r="I154" i="2"/>
  <c r="I155" i="2"/>
  <c r="I152" i="2"/>
  <c r="M147" i="2"/>
  <c r="L146" i="2"/>
  <c r="L145" i="2"/>
  <c r="L144" i="2"/>
  <c r="I145" i="2"/>
  <c r="I146" i="2"/>
  <c r="I144" i="2"/>
  <c r="M141" i="2"/>
  <c r="L140" i="2"/>
  <c r="L141" i="2" s="1"/>
  <c r="I140" i="2"/>
  <c r="I141" i="2" s="1"/>
  <c r="M137" i="2"/>
  <c r="L136" i="2"/>
  <c r="L137" i="2" s="1"/>
  <c r="I136" i="2"/>
  <c r="I137" i="2" s="1"/>
  <c r="M121" i="2"/>
  <c r="L120" i="2"/>
  <c r="L119" i="2"/>
  <c r="L118" i="2"/>
  <c r="I119" i="2"/>
  <c r="I118" i="2"/>
  <c r="M113" i="2"/>
  <c r="L112" i="2"/>
  <c r="L111" i="2"/>
  <c r="L110" i="2"/>
  <c r="I111" i="2"/>
  <c r="I112" i="2"/>
  <c r="I110" i="2"/>
  <c r="M105" i="2"/>
  <c r="L104" i="2"/>
  <c r="L103" i="2"/>
  <c r="L102" i="2"/>
  <c r="I103" i="2"/>
  <c r="I104" i="2"/>
  <c r="I102" i="2"/>
  <c r="L94" i="2"/>
  <c r="M97" i="2"/>
  <c r="L96" i="2"/>
  <c r="L95" i="2"/>
  <c r="I95" i="2"/>
  <c r="I96" i="2"/>
  <c r="I94" i="2"/>
  <c r="I90" i="2"/>
  <c r="M91" i="2"/>
  <c r="L90" i="2"/>
  <c r="L91" i="2" s="1"/>
  <c r="I84" i="2"/>
  <c r="A88" i="2"/>
  <c r="M86" i="2"/>
  <c r="L85" i="2"/>
  <c r="L84" i="2"/>
  <c r="I85" i="2"/>
  <c r="L147" i="2" l="1"/>
  <c r="L86" i="2"/>
  <c r="I97" i="2"/>
  <c r="I156" i="2"/>
  <c r="L113" i="2"/>
  <c r="L121" i="2"/>
  <c r="L97" i="2"/>
  <c r="L156" i="2"/>
  <c r="L105" i="2"/>
  <c r="M79" i="2"/>
  <c r="L78" i="2"/>
  <c r="L77" i="2"/>
  <c r="L76" i="2"/>
  <c r="I77" i="2"/>
  <c r="I78" i="2"/>
  <c r="I76" i="2"/>
  <c r="I66" i="2"/>
  <c r="M67" i="2"/>
  <c r="L66" i="2"/>
  <c r="L65" i="2"/>
  <c r="L64" i="2"/>
  <c r="L63" i="2"/>
  <c r="L62" i="2"/>
  <c r="L61" i="2"/>
  <c r="L60" i="2"/>
  <c r="I61" i="2"/>
  <c r="I62" i="2"/>
  <c r="I63" i="2"/>
  <c r="I64" i="2"/>
  <c r="I65" i="2"/>
  <c r="I60" i="2"/>
  <c r="I54" i="2"/>
  <c r="M55" i="2"/>
  <c r="L54" i="2"/>
  <c r="L53" i="2"/>
  <c r="L52" i="2"/>
  <c r="I53" i="2"/>
  <c r="I52" i="2"/>
  <c r="I48" i="2"/>
  <c r="I49" i="2" s="1"/>
  <c r="M49" i="2"/>
  <c r="L48" i="2"/>
  <c r="L49" i="2" s="1"/>
  <c r="J49" i="2"/>
  <c r="M45" i="2"/>
  <c r="L44" i="2"/>
  <c r="L45" i="2" s="1"/>
  <c r="J45" i="2"/>
  <c r="I44" i="2"/>
  <c r="I45" i="2" s="1"/>
  <c r="M39" i="2"/>
  <c r="L38" i="2"/>
  <c r="L37" i="2"/>
  <c r="L36" i="2"/>
  <c r="I37" i="2"/>
  <c r="I38" i="2"/>
  <c r="I36" i="2"/>
  <c r="I28" i="2"/>
  <c r="M31" i="2"/>
  <c r="L30" i="2"/>
  <c r="L29" i="2"/>
  <c r="L28" i="2"/>
  <c r="I29" i="2"/>
  <c r="I30" i="2"/>
  <c r="I23" i="2"/>
  <c r="I24" i="2" s="1"/>
  <c r="M24" i="2"/>
  <c r="L23" i="2"/>
  <c r="L24" i="2" s="1"/>
  <c r="I39" i="2" l="1"/>
  <c r="I31" i="2"/>
  <c r="L55" i="2"/>
  <c r="L31" i="2"/>
  <c r="L79" i="2"/>
  <c r="L39" i="2"/>
  <c r="L67" i="2"/>
  <c r="A142" i="2"/>
  <c r="A33" i="2"/>
  <c r="A32" i="2"/>
  <c r="L21" i="2" l="1"/>
  <c r="A124" i="2"/>
  <c r="A58" i="2"/>
  <c r="A46" i="2"/>
  <c r="A138" i="2"/>
  <c r="J137" i="2"/>
  <c r="J113" i="2"/>
  <c r="I113" i="2" l="1"/>
  <c r="A157" i="2" l="1"/>
  <c r="A158" i="2"/>
  <c r="A159" i="2"/>
  <c r="A160" i="2"/>
  <c r="A148" i="2"/>
  <c r="A149" i="2"/>
  <c r="A150" i="2"/>
  <c r="A131" i="2"/>
  <c r="A122" i="2"/>
  <c r="A123" i="2"/>
  <c r="A114" i="2"/>
  <c r="A115" i="2"/>
  <c r="A116" i="2"/>
  <c r="A106" i="2"/>
  <c r="A107" i="2"/>
  <c r="A108" i="2"/>
  <c r="A98" i="2"/>
  <c r="A99" i="2"/>
  <c r="A100" i="2"/>
  <c r="A92" i="2"/>
  <c r="A87" i="2"/>
  <c r="A80" i="2"/>
  <c r="A81" i="2"/>
  <c r="A82" i="2"/>
  <c r="A73" i="2"/>
  <c r="A74" i="2"/>
  <c r="A68" i="2"/>
  <c r="A69" i="2"/>
  <c r="A70" i="2"/>
  <c r="A71" i="2"/>
  <c r="A72" i="2"/>
  <c r="A56" i="2"/>
  <c r="A57" i="2"/>
  <c r="A50" i="2"/>
  <c r="A40" i="2"/>
  <c r="A41" i="2"/>
  <c r="A42" i="2"/>
  <c r="A34" i="2"/>
  <c r="A26" i="2"/>
  <c r="J130" i="2" l="1"/>
  <c r="J97" i="2"/>
  <c r="I147" i="2" l="1"/>
  <c r="J55" i="2" l="1"/>
  <c r="J121" i="2"/>
  <c r="I55" i="2" l="1"/>
  <c r="J31" i="2" l="1"/>
  <c r="J156" i="2" l="1"/>
  <c r="J147" i="2" l="1"/>
  <c r="J141" i="2" l="1"/>
  <c r="I121" i="2" l="1"/>
  <c r="J105" i="2" l="1"/>
  <c r="I105" i="2" l="1"/>
  <c r="I91" i="2"/>
  <c r="J86" i="2"/>
  <c r="I86" i="2" l="1"/>
  <c r="J79" i="2"/>
  <c r="I79" i="2" l="1"/>
  <c r="J91" i="2" l="1"/>
  <c r="J67" i="2" l="1"/>
  <c r="I67" i="2" l="1"/>
  <c r="I21" i="2" s="1"/>
  <c r="J21" i="2" l="1"/>
  <c r="M21" i="2"/>
  <c r="J39" i="2"/>
  <c r="J24" i="2" l="1"/>
</calcChain>
</file>

<file path=xl/sharedStrings.xml><?xml version="1.0" encoding="utf-8"?>
<sst xmlns="http://schemas.openxmlformats.org/spreadsheetml/2006/main" count="182" uniqueCount="143">
  <si>
    <t>معیار فرعی</t>
  </si>
  <si>
    <t>نمرۀ حاصله</t>
  </si>
  <si>
    <t>فیصدی نمرۀ حاصله</t>
  </si>
  <si>
    <t>1.1.1</t>
  </si>
  <si>
    <t>نمرۀ شاخص</t>
  </si>
  <si>
    <t>شماره شاخص</t>
  </si>
  <si>
    <t>شمارۀ اسناد</t>
  </si>
  <si>
    <t>مشخصات اسنا و شواهد مورد نیاز</t>
  </si>
  <si>
    <t>ارزش اسناد</t>
  </si>
  <si>
    <t>ارزش به فیصدی</t>
  </si>
  <si>
    <t>ارزش مجموعی</t>
  </si>
  <si>
    <t>1.2.1</t>
  </si>
  <si>
    <t>شماره</t>
  </si>
  <si>
    <t>1.4.1</t>
  </si>
  <si>
    <t>1.5.1</t>
  </si>
  <si>
    <t>3.2.2</t>
  </si>
  <si>
    <t>3.4.1</t>
  </si>
  <si>
    <t>5.5.1</t>
  </si>
  <si>
    <t>7.4.1</t>
  </si>
  <si>
    <t>8.1.1</t>
  </si>
  <si>
    <t>9.1.2</t>
  </si>
  <si>
    <t>شاخص</t>
  </si>
  <si>
    <t>1.3.2</t>
  </si>
  <si>
    <t>2.2.5</t>
  </si>
  <si>
    <t>2.3.2</t>
  </si>
  <si>
    <t>5.1.3</t>
  </si>
  <si>
    <t>سطح اولویت</t>
  </si>
  <si>
    <t>2.2.6</t>
  </si>
  <si>
    <t>4.1.2</t>
  </si>
  <si>
    <t>پوهنځی مجموعۀ از فعالیت‌های تحقیقی را انجام می‌دهد.</t>
  </si>
  <si>
    <t>6.1.3</t>
  </si>
  <si>
    <t>سند</t>
  </si>
  <si>
    <t>درجه تحصیل که اعطا میگردد</t>
  </si>
  <si>
    <t xml:space="preserve">ریاست تضمین کیفیت و اعتباردهی </t>
  </si>
  <si>
    <t>اخبار و ارسال رسمی مصوبات جلسه به مراجع ذیربط و میزان تطبیق آن</t>
  </si>
  <si>
    <t>تعداد کارمندان تخنیکی و خدماتی</t>
  </si>
  <si>
    <t>اسناد و مکاتیب ارسال نتایج تحقیقات سال مورد نظر با ادارات و نهادهای ذیربط</t>
  </si>
  <si>
    <t>اسناد و شواهد موجودیت تأییدی پلان مالی (1) ساله از سوی شورای علمی پوهنځی</t>
  </si>
  <si>
    <t xml:space="preserve">اسناد و شواهد موجودیت صندوق شکایات در سطح هر پوهنځی و نگهداری آن (نگهداری به شکل درست آن) یا بدیل صندوق شکایات </t>
  </si>
  <si>
    <t>اسناد و شواهد معرفی محصلان به دوره‌های کارآموزی به مرکز کاریابی نهاد</t>
  </si>
  <si>
    <t>کتلاگ پوهنځی</t>
  </si>
  <si>
    <t xml:space="preserve">پوهنځی برنامه‌های آگاهی‌دهی را برای ارتقای سطح دانش جامعه برگزار می‌کند </t>
  </si>
  <si>
    <t>کمیتۀ فرعی فرهنگی در سطح پوهنځی</t>
  </si>
  <si>
    <t>آگاهی‌دهی، سهم‌گیری و حمایت از محصلان در سطح پوهنځی</t>
  </si>
  <si>
    <t>پلان‌های کاری</t>
  </si>
  <si>
    <t xml:space="preserve">ارزیابی سالانه </t>
  </si>
  <si>
    <t>معیارهای اصول اخلاقی</t>
  </si>
  <si>
    <t xml:space="preserve">پلان مالی سطح پوهنځی </t>
  </si>
  <si>
    <t xml:space="preserve">کمیتۀ فرعی کریکولم </t>
  </si>
  <si>
    <t>تطبیق میتودیک تجدید نظر در روش تدریس</t>
  </si>
  <si>
    <t xml:space="preserve">سیستم مدیریت آموزشی تحصیلات عالی E-Learning </t>
  </si>
  <si>
    <t xml:space="preserve">تطبیقات میتودیک ارزیابی </t>
  </si>
  <si>
    <t xml:space="preserve">استفاده </t>
  </si>
  <si>
    <t xml:space="preserve">دوسیه‌داری </t>
  </si>
  <si>
    <t>در سطح پوهنځی</t>
  </si>
  <si>
    <t xml:space="preserve"> اسناد و شواهد فعالیت های انجام شده کمیته در مطابقت با پلان عملیاتی </t>
  </si>
  <si>
    <t>اسناد و شواهد تدویر سمینارهای علمی جهت نظرسنجی سکتورهای مربوطه  به سطح برنامه</t>
  </si>
  <si>
    <t>اسناد و مکاتیب رسمی به سکتور های مربوطه جهت اخذ نظرات و نیازهای اکادمیک شان</t>
  </si>
  <si>
    <t>فورمه‌های نیازسنجی و نظرخواهی از موسسات و نهادهای مربوطه جهت تعدیل و معقول‌سازی کریکولم برای حداقل یک دورۀ قبلی</t>
  </si>
  <si>
    <t xml:space="preserve">برنامه‌های علمی پوهنځی در مطابقت با نیازهای جامعه است </t>
  </si>
  <si>
    <t>اسناد تدویر کنفرانس‌های علمی جهت ارایۀ نتایج تحقیقات علمی اعضای کادر علمی به جامعه از طرق مختلفه</t>
  </si>
  <si>
    <t>تحلیل و استفاده از معلومات محصلان به بخش های مربوطه نهاد جهت استفاده در پلان‌ها</t>
  </si>
  <si>
    <t>اسناد و شواهد سیستم دوسیه‌داری منظم براساس تطبیق معیارها در سطح هر پوهنځی</t>
  </si>
  <si>
    <t>2.1.2</t>
  </si>
  <si>
    <t>2.2.7</t>
  </si>
  <si>
    <t>3.2.1</t>
  </si>
  <si>
    <t>5.6.2</t>
  </si>
  <si>
    <t>9.1.3</t>
  </si>
  <si>
    <t>تاریخ بررسی:</t>
  </si>
  <si>
    <t>مکاتیب و اسناد مربوطه جهت اخبار پلان عملیاتی به مراجع ذیربط جهت اجراات بعدی</t>
  </si>
  <si>
    <t>8.5.2</t>
  </si>
  <si>
    <t>آمریت اعتباردهی نهادهای تحصیلات عالی</t>
  </si>
  <si>
    <t xml:space="preserve">اسم پوهنځی </t>
  </si>
  <si>
    <t xml:space="preserve">نهاد تحصیلی </t>
  </si>
  <si>
    <t xml:space="preserve">تاریخ تاسیس پوهنځی </t>
  </si>
  <si>
    <t xml:space="preserve">شماره جواز پوهنځی </t>
  </si>
  <si>
    <t xml:space="preserve">تعداد محصلان </t>
  </si>
  <si>
    <t xml:space="preserve">لیسانس </t>
  </si>
  <si>
    <t>دکتورا</t>
  </si>
  <si>
    <t xml:space="preserve">ماستری </t>
  </si>
  <si>
    <t>تعداد کادر علمی</t>
  </si>
  <si>
    <t xml:space="preserve">تعداد کارمندان اداری </t>
  </si>
  <si>
    <t>چارچوب بررسی حفظ سند اعتباردهی پوهنځی</t>
  </si>
  <si>
    <t xml:space="preserve">فورمه ارزشیابی پوهنځی در پروسۀ بررسی حفظ سند اعتباردهی </t>
  </si>
  <si>
    <r>
      <rPr>
        <b/>
        <sz val="8"/>
        <rFont val="Bahij Zar"/>
        <family val="1"/>
      </rPr>
      <t>اشتغال و سهم‌گیری اعضای کادر علمی</t>
    </r>
    <r>
      <rPr>
        <sz val="8"/>
        <rFont val="Bahij Zar"/>
        <family val="1"/>
      </rPr>
      <t>: تمامی کارمندان اکادمیک پوهنځی فعالیت‌هایی را انجام می‌دهند که سهم‌گیری شان را در جامعه و انکشاف محلی، ملی و منطقه‌ای در مطابقت با میکانیزم بازتاب میدهد.</t>
    </r>
  </si>
  <si>
    <r>
      <rPr>
        <b/>
        <sz val="8"/>
        <rFont val="Bahij Zar"/>
        <family val="1"/>
      </rPr>
      <t>اشتغال محصلان</t>
    </r>
    <r>
      <rPr>
        <sz val="8"/>
        <rFont val="Bahij Zar"/>
        <family val="1"/>
      </rPr>
      <t>: محصلان از تعهدات خویش در قبال جامعه و انکشاف آن واقف بوده و مورد حمایت و تشویق رهبری پوهنځی قرار می‌گیرند تا سهم شان را ادا نمایند.</t>
    </r>
  </si>
  <si>
    <r>
      <rPr>
        <b/>
        <sz val="8"/>
        <rFont val="Bahij Zar"/>
        <family val="1"/>
      </rPr>
      <t>پلان‌گذاری مالی</t>
    </r>
    <r>
      <rPr>
        <sz val="8"/>
        <rFont val="Bahij Zar"/>
        <family val="1"/>
      </rPr>
      <t>: پوهنځی اطمینان می‌دهد که پلان‌های مالی خویش را در مطابقت با اهداف استراتژیک تدوین و تطبیق می‌کند.</t>
    </r>
  </si>
  <si>
    <r>
      <rPr>
        <b/>
        <sz val="8"/>
        <rFont val="Bahij Zar"/>
        <family val="1"/>
      </rPr>
      <t>نیازمندی‌های برنامه</t>
    </r>
    <r>
      <rPr>
        <sz val="8"/>
        <rFont val="Bahij Zar"/>
        <family val="1"/>
      </rPr>
      <t>: تمام برنامه‌های علمی به طور واضح نیازمندی‌های فراغت و انکشاف مهارت‌های فارغان را تصریح می‌کند.</t>
    </r>
  </si>
  <si>
    <r>
      <t xml:space="preserve">ارزیابی: </t>
    </r>
    <r>
      <rPr>
        <sz val="8"/>
        <rFont val="Bahij Zar"/>
        <family val="1"/>
      </rPr>
      <t>روش‌های ارزیابی و امتحانات محصلان که بیانگر شفافیت، اعتدال و متناسب به محتوایی مواد درسی باشد. این امر به منظور ارزیابی سطح فهم محصل از روند آموزش و تحصیل تطبیق می‌گردد.</t>
    </r>
  </si>
  <si>
    <r>
      <t xml:space="preserve">فعالیت‌های استادان: </t>
    </r>
    <r>
      <rPr>
        <sz val="8"/>
        <rFont val="Bahij Zar"/>
        <family val="1"/>
      </rPr>
      <t>فعالیت‌های اکادمیک استادان همه ساله مورد ارزیابی قرار گرفته و با توجه به معیارهای کیفی برای شان فیدبک ارایه می‌گردد.</t>
    </r>
  </si>
  <si>
    <r>
      <rPr>
        <b/>
        <sz val="8"/>
        <rFont val="Bahij Zar"/>
        <family val="1"/>
      </rPr>
      <t>پالیسی و طرزالعمل‌های انضباطی</t>
    </r>
    <r>
      <rPr>
        <sz val="8"/>
        <rFont val="Bahij Zar"/>
        <family val="1"/>
      </rPr>
      <t>: پوهنځی  دارای رهنمود و یا طرزالعمل انضباطی می‌باشد که براساس آن سلوک اخلاقی محصلان را مدیریت نماید.</t>
    </r>
  </si>
  <si>
    <t>ارزش مجموعی به فیصدی</t>
  </si>
  <si>
    <t>نمرۀ حاصله مجموعی</t>
  </si>
  <si>
    <t>ارزش مجموعی اسناد</t>
  </si>
  <si>
    <t>فیصدی مجموعی نمرۀ حاصله</t>
  </si>
  <si>
    <t>مشخصات معیار فرغی و شاخص ها</t>
  </si>
  <si>
    <t>رهنمود ارزشیابی تطبیق شاخص معیارهای فرعی</t>
  </si>
  <si>
    <t>هیأت بررسی</t>
  </si>
  <si>
    <t xml:space="preserve">امضا </t>
  </si>
  <si>
    <t>رئیس پوهنځی</t>
  </si>
  <si>
    <t>امضا و مهر</t>
  </si>
  <si>
    <t>شرح و پیشنهادات هیأت بررسی کننده</t>
  </si>
  <si>
    <t xml:space="preserve">معرفی کوتاه پوهنځی </t>
  </si>
  <si>
    <t>گزارش تطبیقی تأیید شدۀ پلان عملیاتی کمیته فرعی پلان استراتیژیک از سوی شورای علمی پوهنڅی (کمیته فرعی پلان استراتیژیک بعد از تدوین پلان استراتیژیک، مسؤلیت نظارت از تطبیق پلان استراتیژیک را دارد)</t>
  </si>
  <si>
    <t xml:space="preserve">پوهنځی کارمندان مربوطه را در انکشاف پلان عملیاتی سالانه خویش سهیم می‌سازد </t>
  </si>
  <si>
    <r>
      <t>دیدگاه و مأموریت:</t>
    </r>
    <r>
      <rPr>
        <sz val="8"/>
        <rFont val="Bahij Zar"/>
        <family val="1"/>
      </rPr>
      <t xml:space="preserve"> پوهنځی دارای دیدگاه و مأموریتی است که توسط مراجع ذیربط تصویب شده می‌باشد.</t>
    </r>
  </si>
  <si>
    <t xml:space="preserve">در سطح پوهنځی </t>
  </si>
  <si>
    <t xml:space="preserve">پوهنځی دارای کمیتۀ فرعی پلان استراتژیک بوده و کمیتۀ به شکل فعال آن وجود دارد </t>
  </si>
  <si>
    <r>
      <t xml:space="preserve">پلان‌گذاری استراتژیک: </t>
    </r>
    <r>
      <rPr>
        <sz val="8"/>
        <rFont val="Bahij Zar"/>
        <family val="1"/>
      </rPr>
      <t>پوهنځی دارای پلان استراتژیک (5) ساله بوده که توسط مراجع ذیصلاح تایید شده باشد. پلان استراتژیک پوهنځی شامل بخش‌های مرتبط به تحقیقات علمی، کسب عواید، استفاده از تکنولوژی معلوماتی، فعالیت‌های بین‌المللی و نقش پوهنځی در جامعۀ افغانی می‌باشد.</t>
    </r>
  </si>
  <si>
    <r>
      <t>موثریت سازماندهی:</t>
    </r>
    <r>
      <rPr>
        <sz val="8"/>
        <rFont val="Bahij Zar"/>
        <family val="1"/>
      </rPr>
      <t xml:space="preserve"> پوهنځی کارمندان اکادمیک و اداری خویش را در روند نظارت از تطبیق پلان عملیاتی سال مورد نظر سهیم ساخته و پیشنهادهای شان را در مورد نقاط ضعف در پلان عملیاتی سال آینده می‌گنجاند.</t>
    </r>
  </si>
  <si>
    <r>
      <t>معلومات عمومی:</t>
    </r>
    <r>
      <rPr>
        <sz val="8"/>
        <rFont val="Bahij Zar"/>
        <family val="1"/>
      </rPr>
      <t xml:space="preserve"> پوهنځی تمام معلومات خویش را در مورد دیدگاه، مأموریت، پلان استراتژی، پلان عملیاتی و گزارش تطبیقی پلان عملیاتی از طرق مختلفه شریک می‌سازید. </t>
    </r>
  </si>
  <si>
    <t>آگاهی‌دهی دیدگاه و مأموریت در سطح  پوهنځی</t>
  </si>
  <si>
    <r>
      <rPr>
        <b/>
        <sz val="8"/>
        <rFont val="Bahij Zar"/>
        <family val="1"/>
      </rPr>
      <t>فعالیت‌های اکادمیک</t>
    </r>
    <r>
      <rPr>
        <sz val="8"/>
        <rFont val="Bahij Zar"/>
        <family val="1"/>
      </rPr>
      <t>: برنامه‌های تحقیقی و تدریسی پوهنځی مأموریت پوهنځی را به حیث عامل انکشاف اجتماعی، اقتصادی و فرهنگی منعکس می‌سازد.</t>
    </r>
  </si>
  <si>
    <r>
      <t>رهبری:</t>
    </r>
    <r>
      <rPr>
        <sz val="8"/>
        <rFont val="Bahij Zar"/>
        <family val="1"/>
      </rPr>
      <t xml:space="preserve"> پوهنځی توسط یک تیم با صلاحیت و موثر در اوقات رسمی رهبری می‌گردد.</t>
    </r>
  </si>
  <si>
    <r>
      <t xml:space="preserve">اصول اخلاقی: </t>
    </r>
    <r>
      <rPr>
        <sz val="8"/>
        <rFont val="Bahij Zar"/>
        <family val="1"/>
      </rPr>
      <t>پوهنځی سعی می‌کند مطابق به معیارهای اخلاقی عمل نموده، تا از فساد، واسطه و قوم‌پرستی جلوگیری به عمل آمده  و نیز شفافیت کاری و انصاف در تمامی عرصه کاری نافذ گردد.</t>
    </r>
  </si>
  <si>
    <r>
      <rPr>
        <b/>
        <sz val="8"/>
        <rFont val="Bahij Zar"/>
        <family val="1"/>
      </rPr>
      <t>آموزش الکترونیکی (استفاده از تکنالوژی)</t>
    </r>
    <r>
      <rPr>
        <sz val="8"/>
        <rFont val="Bahij Zar"/>
        <family val="1"/>
      </rPr>
      <t>: پوهنځی ظرفیت خویش را در تطبیق و استفاده از آموزش الکترونیکی انکشاف داده و آن را در سطح پوهنځی ترویج می‌کند.</t>
    </r>
  </si>
  <si>
    <t xml:space="preserve">پروسه در سطح پوهنځی  </t>
  </si>
  <si>
    <r>
      <t xml:space="preserve">معلومات محصلان: </t>
    </r>
    <r>
      <rPr>
        <sz val="8"/>
        <rFont val="Bahij Zar"/>
        <family val="1"/>
      </rPr>
      <t>پوهنځی دارای سیستم‌های منظمی است که در آن معلومات محصلان درج، تحلیل و مورد استفاده قرار‌گیرد.</t>
    </r>
  </si>
  <si>
    <t>کمیته فرعی نظم و دسپلین در سطح پوهنځی</t>
  </si>
  <si>
    <r>
      <rPr>
        <b/>
        <sz val="8"/>
        <rFont val="Bahij Zar"/>
        <family val="1"/>
      </rPr>
      <t xml:space="preserve">نهاد و مدیریت: </t>
    </r>
    <r>
      <rPr>
        <sz val="8"/>
        <rFont val="Bahij Zar"/>
        <family val="1"/>
      </rPr>
      <t>پوهنځی اطمینان می‌دهد که پروسه‌ها و پالیسی‌های ارتقا و بهبود کیفیت در تمامی سطوح پوهنځی در مطابقت با اسناد تقنینی مدیریت می‌شود.</t>
    </r>
  </si>
  <si>
    <t xml:space="preserve">هیئت نظارت، از تطبیق پلان استراتیژیک در سطح پوهنځی نظارت می‌نماید </t>
  </si>
  <si>
    <t>اسناد ارایۀ نتایج تحقیقات پوهنځی در صفحۀ رسمی رسانه‌های اجتماعی پوهنځی</t>
  </si>
  <si>
    <t>سند ارزیابی رئیس پوهنځی توسط رییس یا معاون علمی نهاد تحصیلی</t>
  </si>
  <si>
    <t>اسناد و شواهد جمع‌آوری پیشنهادات و نظریات هر دیپارتمنت در تدوین پلان مالی پوهنځی (مکتوب پوهنځی، تکثیر آن به دیپارتمنت ها، ارسال دوباره جوابیه آن از طرف دیپارتمنت ها به پوهنځی)</t>
  </si>
  <si>
    <t>اسناد و شواهد جمع‌آوری پیشنهادهای آمرین واحدهای مربوطه (مکتوب پوهنځی، تکثیر آن به آمریت های مربوطه و ارسال دوباره آن به پوهنځی)</t>
  </si>
  <si>
    <t>اسناد و شواهد تطبیق دیدگاه تایید شده پوهنځی</t>
  </si>
  <si>
    <t>اسناد و شواهد تأییدی گزارش تطبیقی پلان عملیاتی پوهنځی توسط شورای علمی پوهنځی</t>
  </si>
  <si>
    <t xml:space="preserve">اسناد و شواهد تأییدی پلان عملیاتی پوهنځی توسط شورای علمی پوهنځی </t>
  </si>
  <si>
    <t>گزارش‌های توحیدی سمستروار نظارت از تطبیق پلان عملیاتی سطح پوهنځی توسط هیئت</t>
  </si>
  <si>
    <t>شواهد و اسناد نصب دیدگاه و مأموریت پوهنځی در نواحی قابل دید در سطح پوهنځی (کتلاک، ویب سایت، صفحات اجتماعی، بنر ...)</t>
  </si>
  <si>
    <t>کتلاگ پوهنځی دارای بخش های تاریخچه مختصر، دیدگاه و ماموریت، اهداف، معرفی امکانات زیربنایی و روبنایی، معرفی برنامه های علمی، نظام تحصیلی، استادان و کارمندان است</t>
  </si>
  <si>
    <t>گزارش تطبیقی تأیید شدۀ پلان عملیاتی از سوی شورای علمی پوهنځی</t>
  </si>
  <si>
    <t>اسناد و شواهد ارایۀ برنامه‌های معرفی جدیدالشمولان در سطح پوهنځی (مصاحبه با محصلان یا اسناد آن)</t>
  </si>
  <si>
    <t>اسناد و شواهد فورمه‌های ارزیابی استادان توسط پوهنځی</t>
  </si>
  <si>
    <t>اسناد و شواهد سهم‌گیری محصلان در برنامه‌های رقابتی علمی در سطح پوهنځی</t>
  </si>
  <si>
    <t xml:space="preserve">گزارش از تطبیق پلان کاری سالانۀ رئیس پوهنځی و مطابقت آن با لایحه وظایف </t>
  </si>
  <si>
    <t>گزارش تطبیقی تأیید شدۀ پلان عملیاتی کمیته فرعی امتحانات از سوی شورای علمی پوهنځی</t>
  </si>
  <si>
    <t>گزارش تطبیقی تأیید شدۀ پلان عملیاتی کمیته فرعی آموزش الکترونیک از سوی شورای علمی پوهنځی</t>
  </si>
  <si>
    <t>گزارش تطبیقی تأیید شدۀ پلان عملیاتی کمیته فرعی تحقیق از سوی شورای علمی پوهنځی</t>
  </si>
  <si>
    <t>گزارش تطبیقی تأیید شدۀ پلان عملیاتی کمیته فرعی ارتقای کیفیت از سوی شورای علمی پوهنځی</t>
  </si>
  <si>
    <t>موضوعات مربوط به این چک لست باید در جریان بررسی به شکل دقیق و منظم با ذکر اسم هیئت بررسی کننده، رئیس پوهنځی و مهر امضای آن در پوهنځی تکمیل گردد</t>
  </si>
  <si>
    <r>
      <rPr>
        <b/>
        <sz val="8"/>
        <rFont val="Bahij Zar"/>
        <family val="1"/>
      </rPr>
      <t>پلان‌گذاری عملیاتی</t>
    </r>
    <r>
      <rPr>
        <sz val="8"/>
        <rFont val="Bahij Zar"/>
        <family val="1"/>
      </rPr>
      <t>: پوهنځی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r>
  </si>
  <si>
    <t xml:space="preserve">اسناد و شواهد نشر مقالات علمی استادان با تفکیک دیپارتمنت ها، رتبه علمی پوهنیار و پوهنمل یک مقاله و یک کنفرانس و پوهندوی، پوهنوال و پوهاند دو مقاله و دو کنفرانس. اما در نهاد های تحصیلات عالی خصوصی در هر دیپارتمت چهار تن استاد دایمی لازمی است و هر استاد باید یک مقاله و یک کنفرانس در سال (هر استاد با تعداد مقاله ها و کنفرانس های ارایه شده آنها) در مجله‌های علمی داخلی نشر میکنند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</si>
</sst>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9"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9"/>
      <name val="Bahij Zar"/>
      <family val="1"/>
    </font>
    <font>
      <b/>
      <sz val="12"/>
      <name val="Bahij Zar"/>
      <family val="1"/>
    </font>
    <font>
      <b/>
      <sz val="14"/>
      <name val="Bahij Zar"/>
      <family val="1"/>
    </font>
    <font>
      <sz val="8"/>
      <color theme="0"/>
      <name val="Bahij Zar"/>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2" fillId="0" borderId="0" xfId="0" applyFont="1" applyFill="1" applyProtection="1"/>
    <xf numFmtId="0" fontId="2" fillId="0" borderId="0" xfId="0" applyFont="1" applyFill="1" applyBorder="1" applyProtection="1"/>
    <xf numFmtId="0" fontId="2" fillId="0" borderId="1" xfId="0" applyFont="1" applyFill="1" applyBorder="1" applyAlignment="1" applyProtection="1">
      <alignment vertical="center"/>
    </xf>
    <xf numFmtId="0" fontId="2" fillId="0" borderId="0" xfId="0" applyFont="1" applyFill="1" applyProtection="1">
      <protection locked="0"/>
    </xf>
    <xf numFmtId="0" fontId="2" fillId="0" borderId="5"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xf>
    <xf numFmtId="0" fontId="2" fillId="0" borderId="0" xfId="0" applyFont="1" applyFill="1" applyAlignment="1" applyProtection="1">
      <alignment horizontal="center"/>
    </xf>
    <xf numFmtId="2" fontId="2" fillId="0" borderId="1" xfId="0" applyNumberFormat="1" applyFont="1" applyFill="1" applyBorder="1" applyAlignment="1" applyProtection="1">
      <alignment horizontal="center"/>
    </xf>
    <xf numFmtId="2" fontId="2" fillId="0" borderId="1" xfId="0" applyNumberFormat="1" applyFont="1" applyFill="1" applyBorder="1" applyAlignment="1" applyProtection="1">
      <alignment horizontal="center" wrapText="1"/>
    </xf>
    <xf numFmtId="0" fontId="4" fillId="0" borderId="1" xfId="0" applyFont="1" applyFill="1" applyBorder="1" applyAlignment="1" applyProtection="1">
      <alignment horizontal="right" vertical="center" wrapText="1"/>
      <protection locked="0"/>
    </xf>
    <xf numFmtId="2" fontId="5" fillId="0" borderId="0"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2" fontId="2"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10" fontId="2" fillId="0" borderId="1"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wrapText="1"/>
    </xf>
    <xf numFmtId="10" fontId="2" fillId="0" borderId="1" xfId="1"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protection locked="0"/>
    </xf>
    <xf numFmtId="0" fontId="2" fillId="0" borderId="0" xfId="0" applyFont="1" applyFill="1" applyBorder="1" applyProtection="1">
      <protection locked="0"/>
    </xf>
    <xf numFmtId="10" fontId="3" fillId="0" borderId="1" xfId="1" applyNumberFormat="1" applyFont="1" applyFill="1" applyBorder="1" applyAlignment="1" applyProtection="1">
      <alignment horizontal="center" vertical="center" wrapText="1"/>
      <protection locked="0"/>
    </xf>
    <xf numFmtId="10" fontId="2" fillId="0" borderId="1" xfId="1" applyNumberFormat="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10" fontId="2" fillId="0" borderId="1" xfId="1" applyNumberFormat="1" applyFont="1" applyFill="1" applyBorder="1" applyAlignment="1" applyProtection="1">
      <alignment horizontal="center" vertical="center" wrapText="1"/>
      <protection locked="0"/>
    </xf>
    <xf numFmtId="164" fontId="4" fillId="0" borderId="0" xfId="1" applyNumberFormat="1" applyFont="1" applyFill="1" applyBorder="1" applyAlignment="1" applyProtection="1">
      <alignment horizontal="center"/>
      <protection locked="0"/>
    </xf>
    <xf numFmtId="9" fontId="4" fillId="0" borderId="0" xfId="0" applyNumberFormat="1"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4" fillId="0" borderId="3" xfId="0" applyNumberFormat="1" applyFont="1" applyFill="1" applyBorder="1" applyAlignment="1" applyProtection="1">
      <alignment horizontal="center" vertical="center" wrapText="1"/>
    </xf>
    <xf numFmtId="10" fontId="4" fillId="0" borderId="3" xfId="1" applyNumberFormat="1" applyFont="1" applyFill="1" applyBorder="1" applyAlignment="1" applyProtection="1">
      <alignment horizontal="center" vertical="center" wrapText="1"/>
    </xf>
    <xf numFmtId="2" fontId="2" fillId="0" borderId="1" xfId="0" applyNumberFormat="1" applyFont="1" applyFill="1" applyBorder="1" applyAlignment="1" applyProtection="1">
      <alignment horizontal="center" vertical="center"/>
    </xf>
    <xf numFmtId="2" fontId="4" fillId="0" borderId="1" xfId="0" applyNumberFormat="1" applyFont="1" applyFill="1" applyBorder="1" applyAlignment="1" applyProtection="1">
      <alignment horizontal="center" vertical="center"/>
    </xf>
    <xf numFmtId="10" fontId="4" fillId="0" borderId="1" xfId="1" applyNumberFormat="1" applyFont="1" applyFill="1" applyBorder="1" applyAlignment="1" applyProtection="1">
      <alignment horizontal="center" vertical="center"/>
    </xf>
    <xf numFmtId="0" fontId="2" fillId="0" borderId="1" xfId="0" applyFont="1" applyFill="1" applyBorder="1" applyAlignment="1" applyProtection="1">
      <alignment vertical="center" wrapText="1"/>
    </xf>
    <xf numFmtId="10" fontId="4" fillId="0" borderId="1" xfId="1" applyNumberFormat="1"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xf>
    <xf numFmtId="10" fontId="4" fillId="0" borderId="1" xfId="0" applyNumberFormat="1" applyFont="1" applyFill="1" applyBorder="1" applyAlignment="1" applyProtection="1">
      <alignment horizontal="center" vertical="center" wrapText="1"/>
    </xf>
    <xf numFmtId="9" fontId="2" fillId="0" borderId="0" xfId="1" applyFont="1" applyFill="1" applyProtection="1">
      <protection locked="0"/>
    </xf>
    <xf numFmtId="0" fontId="4"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vertical="center"/>
      <protection locked="0"/>
    </xf>
    <xf numFmtId="2" fontId="4" fillId="0" borderId="0" xfId="0" applyNumberFormat="1" applyFont="1" applyFill="1" applyBorder="1" applyAlignment="1" applyProtection="1">
      <alignment horizontal="center" vertical="center" wrapText="1"/>
      <protection locked="0"/>
    </xf>
    <xf numFmtId="10" fontId="5" fillId="0" borderId="1" xfId="1" applyNumberFormat="1" applyFont="1" applyFill="1" applyBorder="1" applyAlignment="1" applyProtection="1">
      <alignment horizontal="center" vertical="center" wrapText="1"/>
    </xf>
    <xf numFmtId="165" fontId="5" fillId="0"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4" fillId="0" borderId="0" xfId="0" applyFont="1" applyFill="1" applyBorder="1" applyProtection="1"/>
    <xf numFmtId="0" fontId="4" fillId="0" borderId="1" xfId="0" applyFont="1" applyFill="1" applyBorder="1" applyAlignment="1" applyProtection="1">
      <alignment horizontal="right" vertical="center"/>
    </xf>
    <xf numFmtId="0" fontId="4" fillId="0" borderId="2" xfId="0" applyFont="1" applyFill="1" applyBorder="1" applyAlignment="1" applyProtection="1">
      <alignment horizontal="center" vertical="center" wrapText="1"/>
    </xf>
    <xf numFmtId="0" fontId="4" fillId="0" borderId="0" xfId="0" applyFont="1" applyFill="1" applyProtection="1"/>
    <xf numFmtId="2" fontId="8" fillId="0" borderId="1" xfId="0" applyNumberFormat="1" applyFont="1" applyFill="1" applyBorder="1" applyAlignment="1" applyProtection="1">
      <alignment horizontal="center" vertical="top" wrapText="1"/>
    </xf>
    <xf numFmtId="2" fontId="8" fillId="0" borderId="1" xfId="0" applyNumberFormat="1" applyFont="1" applyFill="1" applyBorder="1" applyAlignment="1" applyProtection="1">
      <alignment horizontal="center" vertical="top"/>
    </xf>
    <xf numFmtId="0" fontId="2"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xf>
    <xf numFmtId="2" fontId="2" fillId="0" borderId="3" xfId="0" applyNumberFormat="1" applyFont="1" applyFill="1" applyBorder="1" applyAlignment="1" applyProtection="1">
      <alignment horizont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Alignment="1" applyProtection="1">
      <alignment horizontal="center" vertical="center"/>
    </xf>
    <xf numFmtId="1"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top" wrapText="1"/>
      <protection locked="0"/>
    </xf>
    <xf numFmtId="1" fontId="2" fillId="0" borderId="0" xfId="0" applyNumberFormat="1"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xf>
    <xf numFmtId="1" fontId="2" fillId="0" borderId="0" xfId="0" applyNumberFormat="1" applyFont="1" applyFill="1" applyBorder="1" applyAlignment="1" applyProtection="1">
      <alignment horizontal="center"/>
      <protection locked="0"/>
    </xf>
    <xf numFmtId="1" fontId="2" fillId="0" borderId="0" xfId="0" applyNumberFormat="1" applyFont="1" applyFill="1" applyAlignment="1" applyProtection="1">
      <alignment horizontal="center"/>
    </xf>
    <xf numFmtId="1" fontId="2" fillId="0" borderId="0" xfId="0" applyNumberFormat="1" applyFont="1" applyFill="1" applyAlignment="1" applyProtection="1">
      <alignment horizontal="center"/>
      <protection locked="0"/>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0" fontId="4" fillId="0" borderId="1"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right" vertical="center" wrapText="1"/>
    </xf>
    <xf numFmtId="0" fontId="2" fillId="0" borderId="4" xfId="0" applyFont="1" applyFill="1" applyBorder="1" applyAlignment="1" applyProtection="1">
      <alignment horizontal="right" vertical="center" wrapText="1"/>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protection locked="0"/>
    </xf>
    <xf numFmtId="0" fontId="4" fillId="0" borderId="0" xfId="0" applyFont="1" applyFill="1" applyAlignment="1" applyProtection="1">
      <alignment horizontal="center"/>
    </xf>
    <xf numFmtId="0" fontId="6" fillId="0" borderId="0" xfId="0" applyFont="1" applyFill="1" applyAlignment="1" applyProtection="1">
      <alignment horizontal="center" vertical="center"/>
    </xf>
    <xf numFmtId="0" fontId="2" fillId="0" borderId="1"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4" fillId="0" borderId="6" xfId="0" applyFont="1" applyFill="1" applyBorder="1" applyAlignment="1" applyProtection="1">
      <alignment horizontal="right" vertical="center" wrapText="1"/>
    </xf>
    <xf numFmtId="0" fontId="4" fillId="0" borderId="6" xfId="0" applyFont="1" applyFill="1" applyBorder="1" applyAlignment="1" applyProtection="1">
      <alignment horizontal="left" vertical="center" wrapText="1"/>
    </xf>
    <xf numFmtId="0" fontId="4" fillId="0" borderId="6" xfId="0" applyFont="1" applyFill="1" applyBorder="1" applyAlignment="1" applyProtection="1">
      <alignment horizontal="right" vertical="center" wrapText="1"/>
      <protection locked="0"/>
    </xf>
    <xf numFmtId="2" fontId="2" fillId="0" borderId="3" xfId="0" applyNumberFormat="1" applyFont="1" applyFill="1" applyBorder="1" applyAlignment="1" applyProtection="1">
      <alignment horizontal="center" wrapText="1"/>
    </xf>
    <xf numFmtId="2" fontId="2" fillId="0" borderId="2" xfId="0" applyNumberFormat="1" applyFont="1" applyFill="1" applyBorder="1" applyAlignment="1" applyProtection="1">
      <alignment horizontal="center" wrapText="1"/>
    </xf>
    <xf numFmtId="2" fontId="8" fillId="0" borderId="3" xfId="0" applyNumberFormat="1" applyFont="1" applyFill="1" applyBorder="1" applyAlignment="1" applyProtection="1">
      <alignment horizontal="center" vertical="top" wrapText="1"/>
    </xf>
    <xf numFmtId="2" fontId="8" fillId="0" borderId="2" xfId="0" applyNumberFormat="1" applyFont="1" applyFill="1" applyBorder="1" applyAlignment="1" applyProtection="1">
      <alignment horizontal="center" vertical="top" wrapText="1"/>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right" vertical="center" wrapText="1"/>
    </xf>
    <xf numFmtId="0" fontId="2" fillId="0" borderId="1" xfId="0" applyFont="1" applyFill="1" applyBorder="1" applyAlignment="1" applyProtection="1">
      <alignment horizontal="right" vertical="center" wrapText="1"/>
    </xf>
    <xf numFmtId="2" fontId="8" fillId="0" borderId="3" xfId="0" applyNumberFormat="1" applyFont="1" applyFill="1" applyBorder="1" applyAlignment="1" applyProtection="1">
      <alignment horizontal="center" vertical="top"/>
    </xf>
    <xf numFmtId="2" fontId="8" fillId="0" borderId="2" xfId="0" applyNumberFormat="1" applyFont="1" applyFill="1" applyBorder="1" applyAlignment="1" applyProtection="1">
      <alignment horizontal="center" vertical="top"/>
    </xf>
    <xf numFmtId="2" fontId="2" fillId="0" borderId="3" xfId="0" applyNumberFormat="1" applyFont="1" applyFill="1" applyBorder="1" applyAlignment="1" applyProtection="1">
      <alignment horizontal="center"/>
    </xf>
    <xf numFmtId="2" fontId="2" fillId="0" borderId="2" xfId="0" applyNumberFormat="1" applyFont="1" applyFill="1" applyBorder="1" applyAlignment="1" applyProtection="1">
      <alignment horizontal="center"/>
    </xf>
    <xf numFmtId="0" fontId="5" fillId="0" borderId="1" xfId="0" applyFont="1" applyFill="1" applyBorder="1" applyAlignment="1" applyProtection="1">
      <alignment horizontal="center" vertical="center"/>
    </xf>
    <xf numFmtId="0" fontId="2" fillId="0" borderId="3" xfId="0" applyFont="1" applyFill="1" applyBorder="1" applyAlignment="1" applyProtection="1">
      <alignment horizontal="center"/>
    </xf>
    <xf numFmtId="0" fontId="2" fillId="0" borderId="2" xfId="0" applyFont="1" applyFill="1" applyBorder="1" applyAlignment="1" applyProtection="1">
      <alignment horizontal="center"/>
    </xf>
    <xf numFmtId="2" fontId="2" fillId="0" borderId="4" xfId="0" applyNumberFormat="1" applyFont="1" applyFill="1" applyBorder="1" applyAlignment="1" applyProtection="1">
      <alignment horizontal="center"/>
    </xf>
    <xf numFmtId="2" fontId="8" fillId="0" borderId="4" xfId="0" applyNumberFormat="1" applyFont="1" applyFill="1" applyBorder="1" applyAlignment="1" applyProtection="1">
      <alignment horizontal="center" vertical="top"/>
    </xf>
    <xf numFmtId="2" fontId="8" fillId="0" borderId="4" xfId="0" applyNumberFormat="1" applyFont="1" applyFill="1" applyBorder="1" applyAlignment="1" applyProtection="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182175</xdr:colOff>
      <xdr:row>0</xdr:row>
      <xdr:rowOff>38833</xdr:rowOff>
    </xdr:from>
    <xdr:to>
      <xdr:col>7</xdr:col>
      <xdr:colOff>740188</xdr:colOff>
      <xdr:row>4</xdr:row>
      <xdr:rowOff>35875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9933875" y="38833"/>
          <a:ext cx="558013" cy="560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64"/>
  <sheetViews>
    <sheetView showGridLines="0" rightToLeft="1" tabSelected="1" topLeftCell="A118" zoomScale="130" zoomScaleNormal="130" zoomScalePageLayoutView="120" workbookViewId="0">
      <selection activeCell="G126" sqref="G126"/>
    </sheetView>
  </sheetViews>
  <sheetFormatPr defaultColWidth="9.109375" defaultRowHeight="12.6" x14ac:dyDescent="0.4"/>
  <cols>
    <col min="1" max="1" width="5.109375" style="4" customWidth="1"/>
    <col min="2" max="2" width="25.44140625" style="4" customWidth="1"/>
    <col min="3" max="3" width="4.44140625" style="4" customWidth="1"/>
    <col min="4" max="4" width="13" style="4" customWidth="1"/>
    <col min="5" max="5" width="4.6640625" style="4" customWidth="1"/>
    <col min="6" max="6" width="0.6640625" style="4" customWidth="1"/>
    <col min="7" max="7" width="6" style="4" customWidth="1"/>
    <col min="8" max="8" width="36.109375" style="4" customWidth="1"/>
    <col min="9" max="10" width="9" style="4" customWidth="1"/>
    <col min="11" max="11" width="0.6640625" style="4" customWidth="1"/>
    <col min="12" max="12" width="9" style="4" customWidth="1"/>
    <col min="13" max="13" width="10.109375" style="4" customWidth="1"/>
    <col min="14" max="16384" width="9.109375" style="4"/>
  </cols>
  <sheetData>
    <row r="1" spans="1:13" ht="3" customHeight="1" x14ac:dyDescent="0.4"/>
    <row r="2" spans="1:13" x14ac:dyDescent="0.4">
      <c r="A2" s="1"/>
      <c r="B2" s="1"/>
      <c r="C2" s="1"/>
      <c r="D2" s="1"/>
      <c r="E2" s="1"/>
      <c r="F2" s="1"/>
      <c r="G2" s="1"/>
      <c r="H2" s="1"/>
      <c r="I2" s="1"/>
      <c r="J2" s="1"/>
      <c r="K2" s="1"/>
      <c r="L2" s="1"/>
      <c r="M2" s="1"/>
    </row>
    <row r="3" spans="1:13" x14ac:dyDescent="0.4">
      <c r="A3" s="1"/>
      <c r="B3" s="1"/>
      <c r="C3" s="1"/>
      <c r="D3" s="1"/>
      <c r="E3" s="1"/>
      <c r="F3" s="1"/>
      <c r="G3" s="1"/>
      <c r="H3" s="1"/>
      <c r="I3" s="1"/>
      <c r="J3" s="1"/>
      <c r="K3" s="1"/>
      <c r="L3" s="1"/>
      <c r="M3" s="1"/>
    </row>
    <row r="4" spans="1:13" x14ac:dyDescent="0.4">
      <c r="A4" s="1"/>
      <c r="B4" s="1"/>
      <c r="C4" s="1"/>
      <c r="D4" s="1"/>
      <c r="E4" s="1"/>
      <c r="F4" s="1"/>
      <c r="G4" s="1"/>
      <c r="H4" s="1"/>
      <c r="I4" s="1"/>
      <c r="J4" s="1"/>
      <c r="K4" s="1"/>
      <c r="L4" s="1"/>
      <c r="M4" s="1"/>
    </row>
    <row r="5" spans="1:13" x14ac:dyDescent="0.4">
      <c r="A5" s="92" t="s">
        <v>33</v>
      </c>
      <c r="B5" s="92"/>
      <c r="C5" s="92"/>
      <c r="D5" s="92"/>
      <c r="E5" s="92"/>
      <c r="F5" s="92"/>
      <c r="G5" s="92"/>
      <c r="H5" s="92"/>
      <c r="I5" s="92"/>
      <c r="J5" s="92"/>
      <c r="K5" s="92"/>
      <c r="L5" s="92"/>
      <c r="M5" s="92"/>
    </row>
    <row r="6" spans="1:13" x14ac:dyDescent="0.4">
      <c r="A6" s="92" t="s">
        <v>71</v>
      </c>
      <c r="B6" s="92"/>
      <c r="C6" s="92"/>
      <c r="D6" s="92"/>
      <c r="E6" s="92"/>
      <c r="F6" s="92"/>
      <c r="G6" s="92"/>
      <c r="H6" s="92"/>
      <c r="I6" s="92"/>
      <c r="J6" s="92"/>
      <c r="K6" s="92"/>
      <c r="L6" s="92"/>
      <c r="M6" s="92"/>
    </row>
    <row r="7" spans="1:13" ht="19.2" x14ac:dyDescent="0.4">
      <c r="A7" s="93" t="s">
        <v>82</v>
      </c>
      <c r="B7" s="93"/>
      <c r="C7" s="93"/>
      <c r="D7" s="93"/>
      <c r="E7" s="93"/>
      <c r="F7" s="93"/>
      <c r="G7" s="93"/>
      <c r="H7" s="93"/>
      <c r="I7" s="93"/>
      <c r="J7" s="93"/>
      <c r="K7" s="93"/>
      <c r="L7" s="93"/>
      <c r="M7" s="93"/>
    </row>
    <row r="8" spans="1:13" ht="19.2" x14ac:dyDescent="0.4">
      <c r="A8" s="93" t="s">
        <v>140</v>
      </c>
      <c r="B8" s="93"/>
      <c r="C8" s="93"/>
      <c r="D8" s="93"/>
      <c r="E8" s="93"/>
      <c r="F8" s="93"/>
      <c r="G8" s="93"/>
      <c r="H8" s="93"/>
      <c r="I8" s="93"/>
      <c r="J8" s="93"/>
      <c r="K8" s="93"/>
      <c r="L8" s="93"/>
      <c r="M8" s="93"/>
    </row>
    <row r="9" spans="1:13" x14ac:dyDescent="0.4">
      <c r="A9" s="98" t="s">
        <v>102</v>
      </c>
      <c r="B9" s="98"/>
      <c r="C9" s="42"/>
      <c r="D9" s="42"/>
      <c r="E9" s="42"/>
      <c r="F9" s="42"/>
      <c r="G9" s="42"/>
      <c r="H9" s="42"/>
      <c r="I9" s="99" t="s">
        <v>68</v>
      </c>
      <c r="J9" s="99"/>
      <c r="K9" s="100"/>
      <c r="L9" s="100"/>
      <c r="M9" s="100"/>
    </row>
    <row r="10" spans="1:13" x14ac:dyDescent="0.4">
      <c r="A10" s="61">
        <v>1</v>
      </c>
      <c r="B10" s="94" t="s">
        <v>72</v>
      </c>
      <c r="C10" s="94"/>
      <c r="D10" s="91"/>
      <c r="E10" s="91"/>
      <c r="F10" s="91"/>
      <c r="G10" s="91"/>
      <c r="H10" s="91"/>
      <c r="I10" s="91"/>
      <c r="J10" s="91"/>
      <c r="K10" s="91"/>
      <c r="L10" s="91"/>
      <c r="M10" s="91"/>
    </row>
    <row r="11" spans="1:13" x14ac:dyDescent="0.4">
      <c r="A11" s="61">
        <v>2</v>
      </c>
      <c r="B11" s="94" t="s">
        <v>73</v>
      </c>
      <c r="C11" s="94"/>
      <c r="D11" s="91"/>
      <c r="E11" s="91"/>
      <c r="F11" s="91"/>
      <c r="G11" s="91"/>
      <c r="H11" s="91"/>
      <c r="I11" s="91"/>
      <c r="J11" s="91"/>
      <c r="K11" s="91"/>
      <c r="L11" s="91"/>
      <c r="M11" s="91"/>
    </row>
    <row r="12" spans="1:13" x14ac:dyDescent="0.4">
      <c r="A12" s="61">
        <v>3</v>
      </c>
      <c r="B12" s="94" t="s">
        <v>74</v>
      </c>
      <c r="C12" s="94"/>
      <c r="D12" s="91"/>
      <c r="E12" s="91"/>
      <c r="F12" s="91"/>
      <c r="G12" s="91"/>
      <c r="H12" s="91"/>
      <c r="I12" s="91"/>
      <c r="J12" s="91"/>
      <c r="K12" s="91"/>
      <c r="L12" s="91"/>
      <c r="M12" s="91"/>
    </row>
    <row r="13" spans="1:13" x14ac:dyDescent="0.4">
      <c r="A13" s="61">
        <v>4</v>
      </c>
      <c r="B13" s="94" t="s">
        <v>75</v>
      </c>
      <c r="C13" s="94"/>
      <c r="D13" s="91"/>
      <c r="E13" s="91"/>
      <c r="F13" s="91"/>
      <c r="G13" s="91"/>
      <c r="H13" s="91"/>
      <c r="I13" s="91"/>
      <c r="J13" s="91"/>
      <c r="K13" s="91"/>
      <c r="L13" s="91"/>
      <c r="M13" s="91"/>
    </row>
    <row r="14" spans="1:13" x14ac:dyDescent="0.4">
      <c r="A14" s="61">
        <v>5</v>
      </c>
      <c r="B14" s="94" t="s">
        <v>32</v>
      </c>
      <c r="C14" s="94"/>
      <c r="D14" s="16" t="s">
        <v>77</v>
      </c>
      <c r="E14" s="78"/>
      <c r="F14" s="78"/>
      <c r="G14" s="78"/>
      <c r="H14" s="60"/>
      <c r="I14" s="16" t="s">
        <v>79</v>
      </c>
      <c r="J14" s="78"/>
      <c r="K14" s="78"/>
      <c r="L14" s="16" t="s">
        <v>78</v>
      </c>
      <c r="M14" s="65"/>
    </row>
    <row r="15" spans="1:13" x14ac:dyDescent="0.4">
      <c r="A15" s="61">
        <v>6</v>
      </c>
      <c r="B15" s="94" t="s">
        <v>76</v>
      </c>
      <c r="C15" s="94"/>
      <c r="D15" s="16" t="s">
        <v>77</v>
      </c>
      <c r="E15" s="78"/>
      <c r="F15" s="78"/>
      <c r="G15" s="78"/>
      <c r="H15" s="22"/>
      <c r="I15" s="16" t="s">
        <v>79</v>
      </c>
      <c r="J15" s="78"/>
      <c r="K15" s="78"/>
      <c r="L15" s="16" t="s">
        <v>78</v>
      </c>
      <c r="M15" s="65"/>
    </row>
    <row r="16" spans="1:13" x14ac:dyDescent="0.4">
      <c r="A16" s="61">
        <v>7</v>
      </c>
      <c r="B16" s="94" t="s">
        <v>80</v>
      </c>
      <c r="C16" s="94"/>
      <c r="D16" s="91"/>
      <c r="E16" s="91"/>
      <c r="F16" s="91"/>
      <c r="G16" s="91"/>
      <c r="H16" s="91"/>
      <c r="I16" s="91"/>
      <c r="J16" s="91"/>
      <c r="K16" s="91"/>
      <c r="L16" s="91"/>
      <c r="M16" s="91"/>
    </row>
    <row r="17" spans="1:13" x14ac:dyDescent="0.4">
      <c r="A17" s="61">
        <v>8</v>
      </c>
      <c r="B17" s="94" t="s">
        <v>81</v>
      </c>
      <c r="C17" s="94"/>
      <c r="D17" s="91"/>
      <c r="E17" s="91"/>
      <c r="F17" s="91"/>
      <c r="G17" s="91"/>
      <c r="H17" s="91"/>
      <c r="I17" s="91"/>
      <c r="J17" s="91"/>
      <c r="K17" s="91"/>
      <c r="L17" s="91"/>
      <c r="M17" s="91"/>
    </row>
    <row r="18" spans="1:13" x14ac:dyDescent="0.4">
      <c r="A18" s="61">
        <v>9</v>
      </c>
      <c r="B18" s="94" t="s">
        <v>35</v>
      </c>
      <c r="C18" s="94"/>
      <c r="D18" s="91"/>
      <c r="E18" s="91"/>
      <c r="F18" s="91"/>
      <c r="G18" s="91"/>
      <c r="H18" s="91"/>
      <c r="I18" s="91"/>
      <c r="J18" s="91"/>
      <c r="K18" s="91"/>
      <c r="L18" s="91"/>
      <c r="M18" s="91"/>
    </row>
    <row r="19" spans="1:13" ht="3" customHeight="1" x14ac:dyDescent="0.4">
      <c r="A19" s="97"/>
      <c r="B19" s="97"/>
      <c r="C19" s="97"/>
      <c r="D19" s="97"/>
      <c r="E19" s="97"/>
      <c r="F19" s="97"/>
      <c r="G19" s="97"/>
      <c r="H19" s="97"/>
      <c r="I19" s="97"/>
      <c r="J19" s="97"/>
      <c r="K19" s="97"/>
      <c r="L19" s="97"/>
      <c r="M19" s="97"/>
    </row>
    <row r="20" spans="1:13" ht="29.25" customHeight="1" x14ac:dyDescent="0.4">
      <c r="A20" s="95" t="s">
        <v>83</v>
      </c>
      <c r="B20" s="95"/>
      <c r="C20" s="95"/>
      <c r="D20" s="95"/>
      <c r="E20" s="95"/>
      <c r="F20" s="96"/>
      <c r="G20" s="95"/>
      <c r="H20" s="95"/>
      <c r="I20" s="10" t="s">
        <v>93</v>
      </c>
      <c r="J20" s="10" t="s">
        <v>91</v>
      </c>
      <c r="K20" s="11"/>
      <c r="L20" s="10" t="s">
        <v>92</v>
      </c>
      <c r="M20" s="10" t="s">
        <v>94</v>
      </c>
    </row>
    <row r="21" spans="1:13" ht="14.4" x14ac:dyDescent="0.4">
      <c r="A21" s="112" t="s">
        <v>95</v>
      </c>
      <c r="B21" s="112"/>
      <c r="C21" s="112"/>
      <c r="D21" s="112"/>
      <c r="E21" s="112"/>
      <c r="F21" s="53"/>
      <c r="G21" s="112" t="s">
        <v>96</v>
      </c>
      <c r="H21" s="112"/>
      <c r="I21" s="52">
        <f>I24+I31+I39+I45+I49+I55+I67+I79+I86+I91+I97+I105+I113+I121+I130+I137+I141+I147+I156</f>
        <v>68.500000000000014</v>
      </c>
      <c r="J21" s="51">
        <f>I21*1/I21</f>
        <v>1</v>
      </c>
      <c r="K21" s="15">
        <f>K24+K31+K39+K45+K49+K55+K67+K79+K86+K91+K97+K105+K113+K121+K130+K137+K141+K147+K156</f>
        <v>0</v>
      </c>
      <c r="L21" s="52">
        <f>L24+L31+L39+L45+L49+L55+L67+L79+L86+L91+L97+L105+L113+L121+L130+L137+L141+L147+L156</f>
        <v>0</v>
      </c>
      <c r="M21" s="51">
        <f>L21*1/I21</f>
        <v>0</v>
      </c>
    </row>
    <row r="22" spans="1:13" ht="27" customHeight="1" x14ac:dyDescent="0.4">
      <c r="A22" s="10" t="s">
        <v>12</v>
      </c>
      <c r="B22" s="66" t="s">
        <v>0</v>
      </c>
      <c r="C22" s="10" t="s">
        <v>5</v>
      </c>
      <c r="D22" s="66" t="s">
        <v>21</v>
      </c>
      <c r="E22" s="10" t="s">
        <v>4</v>
      </c>
      <c r="F22" s="54"/>
      <c r="G22" s="55" t="s">
        <v>6</v>
      </c>
      <c r="H22" s="55" t="s">
        <v>7</v>
      </c>
      <c r="I22" s="56" t="s">
        <v>8</v>
      </c>
      <c r="J22" s="56" t="s">
        <v>9</v>
      </c>
      <c r="K22" s="57"/>
      <c r="L22" s="56" t="s">
        <v>1</v>
      </c>
      <c r="M22" s="56" t="s">
        <v>2</v>
      </c>
    </row>
    <row r="23" spans="1:13" ht="22.5" customHeight="1" x14ac:dyDescent="0.4">
      <c r="A23" s="81">
        <v>1.1000000000000001</v>
      </c>
      <c r="B23" s="80" t="s">
        <v>105</v>
      </c>
      <c r="C23" s="81" t="s">
        <v>3</v>
      </c>
      <c r="D23" s="81" t="s">
        <v>106</v>
      </c>
      <c r="E23" s="30">
        <v>1.98</v>
      </c>
      <c r="F23" s="2"/>
      <c r="G23" s="61">
        <v>2</v>
      </c>
      <c r="H23" s="63" t="s">
        <v>125</v>
      </c>
      <c r="I23" s="31">
        <f>J23*$E$24</f>
        <v>1.98</v>
      </c>
      <c r="J23" s="20">
        <v>0.33</v>
      </c>
      <c r="K23" s="67">
        <v>1</v>
      </c>
      <c r="L23" s="31">
        <f>M23*$E$24</f>
        <v>0</v>
      </c>
      <c r="M23" s="24"/>
    </row>
    <row r="24" spans="1:13" ht="17.25" customHeight="1" x14ac:dyDescent="0.4">
      <c r="A24" s="81"/>
      <c r="B24" s="80"/>
      <c r="C24" s="81"/>
      <c r="D24" s="81"/>
      <c r="E24" s="58">
        <v>6</v>
      </c>
      <c r="F24" s="2"/>
      <c r="G24" s="105" t="s">
        <v>10</v>
      </c>
      <c r="H24" s="105"/>
      <c r="I24" s="32">
        <f>SUM(I23:I23)</f>
        <v>1.98</v>
      </c>
      <c r="J24" s="33">
        <f>SUM(J23:J23)</f>
        <v>0.33</v>
      </c>
      <c r="K24" s="72"/>
      <c r="L24" s="32">
        <f>SUM(L23:L23)</f>
        <v>0</v>
      </c>
      <c r="M24" s="33">
        <f>SUM(M23:M23)</f>
        <v>0</v>
      </c>
    </row>
    <row r="25" spans="1:13" ht="13.5" customHeight="1" x14ac:dyDescent="0.4">
      <c r="A25" s="80" t="s">
        <v>101</v>
      </c>
      <c r="B25" s="80"/>
      <c r="C25" s="80"/>
      <c r="D25" s="80"/>
      <c r="E25" s="80"/>
      <c r="F25" s="106"/>
      <c r="G25" s="80"/>
      <c r="H25" s="80"/>
      <c r="I25" s="80"/>
      <c r="J25" s="80"/>
      <c r="K25" s="69">
        <v>1</v>
      </c>
      <c r="L25" s="66" t="s">
        <v>26</v>
      </c>
      <c r="M25" s="66" t="s">
        <v>31</v>
      </c>
    </row>
    <row r="26" spans="1:13" ht="14.1" customHeight="1" x14ac:dyDescent="0.4">
      <c r="A26" s="62">
        <f>G23</f>
        <v>2</v>
      </c>
      <c r="B26" s="91"/>
      <c r="C26" s="91"/>
      <c r="D26" s="91"/>
      <c r="E26" s="91"/>
      <c r="F26" s="91"/>
      <c r="G26" s="91"/>
      <c r="H26" s="91"/>
      <c r="I26" s="91"/>
      <c r="J26" s="91"/>
      <c r="K26" s="71"/>
      <c r="L26" s="65"/>
      <c r="M26" s="65"/>
    </row>
    <row r="27" spans="1:13" s="23" customFormat="1" ht="3" customHeight="1" x14ac:dyDescent="0.4">
      <c r="A27" s="8"/>
      <c r="B27" s="9"/>
      <c r="C27" s="8"/>
      <c r="D27" s="9"/>
      <c r="E27" s="8"/>
      <c r="G27" s="43"/>
      <c r="H27" s="43"/>
      <c r="I27" s="8"/>
      <c r="J27" s="8"/>
      <c r="K27" s="73"/>
      <c r="L27" s="8"/>
      <c r="M27" s="8"/>
    </row>
    <row r="28" spans="1:13" ht="40.5" customHeight="1" x14ac:dyDescent="0.4">
      <c r="A28" s="79">
        <v>1.2</v>
      </c>
      <c r="B28" s="80" t="s">
        <v>108</v>
      </c>
      <c r="C28" s="79" t="s">
        <v>11</v>
      </c>
      <c r="D28" s="81" t="s">
        <v>107</v>
      </c>
      <c r="E28" s="110">
        <v>5.5</v>
      </c>
      <c r="F28" s="1"/>
      <c r="G28" s="61">
        <v>7</v>
      </c>
      <c r="H28" s="63" t="s">
        <v>103</v>
      </c>
      <c r="I28" s="34">
        <f>J28*$E$30</f>
        <v>1</v>
      </c>
      <c r="J28" s="19">
        <v>0.1</v>
      </c>
      <c r="K28" s="68">
        <v>1</v>
      </c>
      <c r="L28" s="34">
        <f>M28*$E$30</f>
        <v>0</v>
      </c>
      <c r="M28" s="25"/>
    </row>
    <row r="29" spans="1:13" ht="13.5" customHeight="1" x14ac:dyDescent="0.4">
      <c r="A29" s="79"/>
      <c r="B29" s="80"/>
      <c r="C29" s="79"/>
      <c r="D29" s="81"/>
      <c r="E29" s="111"/>
      <c r="F29" s="1"/>
      <c r="G29" s="61">
        <v>8</v>
      </c>
      <c r="H29" s="63" t="s">
        <v>55</v>
      </c>
      <c r="I29" s="34">
        <f t="shared" ref="I29:I30" si="0">J29*$E$30</f>
        <v>3.5</v>
      </c>
      <c r="J29" s="19">
        <v>0.35</v>
      </c>
      <c r="K29" s="68">
        <v>1</v>
      </c>
      <c r="L29" s="34">
        <f t="shared" ref="L29:L30" si="1">M29*$E$30</f>
        <v>0</v>
      </c>
      <c r="M29" s="25"/>
    </row>
    <row r="30" spans="1:13" ht="13.5" customHeight="1" x14ac:dyDescent="0.4">
      <c r="A30" s="79"/>
      <c r="B30" s="80"/>
      <c r="C30" s="79"/>
      <c r="D30" s="81"/>
      <c r="E30" s="108">
        <v>10</v>
      </c>
      <c r="F30" s="1"/>
      <c r="G30" s="61">
        <v>9</v>
      </c>
      <c r="H30" s="63" t="s">
        <v>34</v>
      </c>
      <c r="I30" s="34">
        <f t="shared" si="0"/>
        <v>1</v>
      </c>
      <c r="J30" s="19">
        <v>0.1</v>
      </c>
      <c r="K30" s="68">
        <v>1</v>
      </c>
      <c r="L30" s="34">
        <f t="shared" si="1"/>
        <v>0</v>
      </c>
      <c r="M30" s="25"/>
    </row>
    <row r="31" spans="1:13" ht="24" customHeight="1" x14ac:dyDescent="0.4">
      <c r="A31" s="79"/>
      <c r="B31" s="80"/>
      <c r="C31" s="79"/>
      <c r="D31" s="81"/>
      <c r="E31" s="109"/>
      <c r="F31" s="1"/>
      <c r="G31" s="105" t="s">
        <v>10</v>
      </c>
      <c r="H31" s="105"/>
      <c r="I31" s="35">
        <f>SUM(I28:I30)</f>
        <v>5.5</v>
      </c>
      <c r="J31" s="36">
        <f>SUM(J28:J30)</f>
        <v>0.54999999999999993</v>
      </c>
      <c r="K31" s="74"/>
      <c r="L31" s="35">
        <f>SUM(L28:L30)</f>
        <v>0</v>
      </c>
      <c r="M31" s="36">
        <f>SUM(M28:M30)</f>
        <v>0</v>
      </c>
    </row>
    <row r="32" spans="1:13" ht="14.1" customHeight="1" x14ac:dyDescent="0.4">
      <c r="A32" s="62">
        <f>G28</f>
        <v>7</v>
      </c>
      <c r="B32" s="91"/>
      <c r="C32" s="91"/>
      <c r="D32" s="91"/>
      <c r="E32" s="91"/>
      <c r="F32" s="91"/>
      <c r="G32" s="91"/>
      <c r="H32" s="91"/>
      <c r="I32" s="91"/>
      <c r="J32" s="91"/>
      <c r="K32" s="69"/>
      <c r="L32" s="65"/>
      <c r="M32" s="65"/>
    </row>
    <row r="33" spans="1:13" ht="14.1" customHeight="1" x14ac:dyDescent="0.4">
      <c r="A33" s="62">
        <f>G29</f>
        <v>8</v>
      </c>
      <c r="B33" s="91"/>
      <c r="C33" s="91"/>
      <c r="D33" s="91"/>
      <c r="E33" s="91"/>
      <c r="F33" s="91"/>
      <c r="G33" s="91"/>
      <c r="H33" s="91"/>
      <c r="I33" s="91"/>
      <c r="J33" s="91"/>
      <c r="K33" s="69"/>
      <c r="L33" s="65"/>
      <c r="M33" s="65"/>
    </row>
    <row r="34" spans="1:13" ht="14.1" customHeight="1" x14ac:dyDescent="0.4">
      <c r="A34" s="62">
        <f>G30</f>
        <v>9</v>
      </c>
      <c r="B34" s="91"/>
      <c r="C34" s="91"/>
      <c r="D34" s="91"/>
      <c r="E34" s="91"/>
      <c r="F34" s="91"/>
      <c r="G34" s="91"/>
      <c r="H34" s="91"/>
      <c r="I34" s="91"/>
      <c r="J34" s="91"/>
      <c r="K34" s="69"/>
      <c r="L34" s="65"/>
      <c r="M34" s="65"/>
    </row>
    <row r="35" spans="1:13" ht="3" customHeight="1" x14ac:dyDescent="0.4">
      <c r="A35" s="9"/>
      <c r="B35" s="7"/>
      <c r="C35" s="9"/>
      <c r="D35" s="6"/>
      <c r="E35" s="9"/>
      <c r="G35" s="44"/>
      <c r="H35" s="44"/>
      <c r="I35" s="45"/>
      <c r="J35" s="46"/>
      <c r="K35" s="75"/>
      <c r="L35" s="45"/>
      <c r="M35" s="26"/>
    </row>
    <row r="36" spans="1:13" ht="13.5" customHeight="1" x14ac:dyDescent="0.4">
      <c r="A36" s="79">
        <v>1.3</v>
      </c>
      <c r="B36" s="82" t="s">
        <v>141</v>
      </c>
      <c r="C36" s="85" t="s">
        <v>22</v>
      </c>
      <c r="D36" s="88" t="s">
        <v>104</v>
      </c>
      <c r="E36" s="113">
        <v>1.75</v>
      </c>
      <c r="F36" s="1"/>
      <c r="G36" s="61">
        <v>13</v>
      </c>
      <c r="H36" s="63" t="s">
        <v>127</v>
      </c>
      <c r="I36" s="34">
        <f>J36*$E$38</f>
        <v>0.5</v>
      </c>
      <c r="J36" s="19">
        <v>0.1</v>
      </c>
      <c r="K36" s="74">
        <v>1</v>
      </c>
      <c r="L36" s="34">
        <f>M36*$E$38</f>
        <v>0</v>
      </c>
      <c r="M36" s="25"/>
    </row>
    <row r="37" spans="1:13" ht="25.2" x14ac:dyDescent="0.4">
      <c r="A37" s="79"/>
      <c r="B37" s="83"/>
      <c r="C37" s="86"/>
      <c r="D37" s="89"/>
      <c r="E37" s="114"/>
      <c r="F37" s="1"/>
      <c r="G37" s="61">
        <v>14</v>
      </c>
      <c r="H37" s="37" t="s">
        <v>126</v>
      </c>
      <c r="I37" s="34">
        <f t="shared" ref="I37:I38" si="2">J37*$E$38</f>
        <v>0.5</v>
      </c>
      <c r="J37" s="19">
        <v>0.1</v>
      </c>
      <c r="K37" s="74">
        <v>1</v>
      </c>
      <c r="L37" s="34">
        <f t="shared" ref="L37:L38" si="3">M37*$E$38</f>
        <v>0</v>
      </c>
      <c r="M37" s="25"/>
    </row>
    <row r="38" spans="1:13" ht="25.2" x14ac:dyDescent="0.4">
      <c r="A38" s="79"/>
      <c r="B38" s="83"/>
      <c r="C38" s="86"/>
      <c r="D38" s="89"/>
      <c r="E38" s="108">
        <v>5</v>
      </c>
      <c r="F38" s="1"/>
      <c r="G38" s="61">
        <v>15</v>
      </c>
      <c r="H38" s="37" t="s">
        <v>69</v>
      </c>
      <c r="I38" s="34">
        <f t="shared" si="2"/>
        <v>0.75</v>
      </c>
      <c r="J38" s="19">
        <v>0.15</v>
      </c>
      <c r="K38" s="74">
        <v>1</v>
      </c>
      <c r="L38" s="34">
        <f t="shared" si="3"/>
        <v>0</v>
      </c>
      <c r="M38" s="25"/>
    </row>
    <row r="39" spans="1:13" ht="16.5" customHeight="1" x14ac:dyDescent="0.4">
      <c r="A39" s="79"/>
      <c r="B39" s="84"/>
      <c r="C39" s="87"/>
      <c r="D39" s="90"/>
      <c r="E39" s="109"/>
      <c r="F39" s="1"/>
      <c r="G39" s="105" t="s">
        <v>10</v>
      </c>
      <c r="H39" s="105"/>
      <c r="I39" s="35">
        <f>SUM(I36:I38)</f>
        <v>1.75</v>
      </c>
      <c r="J39" s="36">
        <f>SUM(J36:J38)</f>
        <v>0.35</v>
      </c>
      <c r="K39" s="74"/>
      <c r="L39" s="35">
        <f>SUM(L36:L38)</f>
        <v>0</v>
      </c>
      <c r="M39" s="36">
        <f>SUM(M36:M38)</f>
        <v>0</v>
      </c>
    </row>
    <row r="40" spans="1:13" ht="14.1" customHeight="1" x14ac:dyDescent="0.4">
      <c r="A40" s="62">
        <f>G36</f>
        <v>13</v>
      </c>
      <c r="B40" s="91"/>
      <c r="C40" s="91"/>
      <c r="D40" s="91"/>
      <c r="E40" s="91"/>
      <c r="F40" s="91"/>
      <c r="G40" s="91"/>
      <c r="H40" s="91"/>
      <c r="I40" s="91"/>
      <c r="J40" s="91"/>
      <c r="K40" s="69"/>
      <c r="L40" s="65"/>
      <c r="M40" s="65"/>
    </row>
    <row r="41" spans="1:13" ht="14.1" customHeight="1" x14ac:dyDescent="0.4">
      <c r="A41" s="62">
        <f>G37</f>
        <v>14</v>
      </c>
      <c r="B41" s="91"/>
      <c r="C41" s="91"/>
      <c r="D41" s="91"/>
      <c r="E41" s="91"/>
      <c r="F41" s="91"/>
      <c r="G41" s="91"/>
      <c r="H41" s="91"/>
      <c r="I41" s="91"/>
      <c r="J41" s="91"/>
      <c r="K41" s="69"/>
      <c r="L41" s="65"/>
      <c r="M41" s="65"/>
    </row>
    <row r="42" spans="1:13" ht="14.1" customHeight="1" x14ac:dyDescent="0.4">
      <c r="A42" s="62">
        <f>G38</f>
        <v>15</v>
      </c>
      <c r="B42" s="91"/>
      <c r="C42" s="91"/>
      <c r="D42" s="91"/>
      <c r="E42" s="91"/>
      <c r="F42" s="91"/>
      <c r="G42" s="91"/>
      <c r="H42" s="91"/>
      <c r="I42" s="91"/>
      <c r="J42" s="91"/>
      <c r="K42" s="69"/>
      <c r="L42" s="65"/>
      <c r="M42" s="65"/>
    </row>
    <row r="43" spans="1:13" ht="3" customHeight="1" x14ac:dyDescent="0.4">
      <c r="K43" s="75"/>
    </row>
    <row r="44" spans="1:13" ht="33" customHeight="1" x14ac:dyDescent="0.4">
      <c r="A44" s="79">
        <v>1.4</v>
      </c>
      <c r="B44" s="80" t="s">
        <v>109</v>
      </c>
      <c r="C44" s="85" t="s">
        <v>13</v>
      </c>
      <c r="D44" s="81" t="s">
        <v>120</v>
      </c>
      <c r="E44" s="12">
        <v>0.99</v>
      </c>
      <c r="F44" s="1"/>
      <c r="G44" s="61">
        <v>20</v>
      </c>
      <c r="H44" s="63" t="s">
        <v>128</v>
      </c>
      <c r="I44" s="34">
        <f>J44*$E$45</f>
        <v>0.99</v>
      </c>
      <c r="J44" s="19">
        <v>0.33</v>
      </c>
      <c r="K44" s="74">
        <v>1</v>
      </c>
      <c r="L44" s="34">
        <f>M44*$E$45</f>
        <v>0</v>
      </c>
      <c r="M44" s="25"/>
    </row>
    <row r="45" spans="1:13" ht="33" customHeight="1" x14ac:dyDescent="0.4">
      <c r="A45" s="79"/>
      <c r="B45" s="80"/>
      <c r="C45" s="87"/>
      <c r="D45" s="81"/>
      <c r="E45" s="59">
        <v>3</v>
      </c>
      <c r="F45" s="1"/>
      <c r="G45" s="105" t="s">
        <v>10</v>
      </c>
      <c r="H45" s="105"/>
      <c r="I45" s="35">
        <f>SUM(I44:I44)</f>
        <v>0.99</v>
      </c>
      <c r="J45" s="36">
        <f>SUM(J44:J44)</f>
        <v>0.33</v>
      </c>
      <c r="K45" s="68"/>
      <c r="L45" s="35">
        <f>SUM(L44:L44)</f>
        <v>0</v>
      </c>
      <c r="M45" s="36">
        <f>SUM(M44:M44)</f>
        <v>0</v>
      </c>
    </row>
    <row r="46" spans="1:13" ht="14.1" customHeight="1" x14ac:dyDescent="0.4">
      <c r="A46" s="62">
        <f>G44</f>
        <v>20</v>
      </c>
      <c r="B46" s="91"/>
      <c r="C46" s="91"/>
      <c r="D46" s="91"/>
      <c r="E46" s="91"/>
      <c r="F46" s="91"/>
      <c r="G46" s="91"/>
      <c r="H46" s="91"/>
      <c r="I46" s="91"/>
      <c r="J46" s="91"/>
      <c r="K46" s="69"/>
      <c r="L46" s="65"/>
      <c r="M46" s="65"/>
    </row>
    <row r="47" spans="1:13" ht="3" customHeight="1" x14ac:dyDescent="0.4">
      <c r="K47" s="75"/>
    </row>
    <row r="48" spans="1:13" ht="27" customHeight="1" x14ac:dyDescent="0.4">
      <c r="A48" s="79">
        <v>1.5</v>
      </c>
      <c r="B48" s="80" t="s">
        <v>110</v>
      </c>
      <c r="C48" s="79" t="s">
        <v>14</v>
      </c>
      <c r="D48" s="81" t="s">
        <v>111</v>
      </c>
      <c r="E48" s="12">
        <v>0.3</v>
      </c>
      <c r="F48" s="1"/>
      <c r="G48" s="61">
        <v>23</v>
      </c>
      <c r="H48" s="63" t="s">
        <v>129</v>
      </c>
      <c r="I48" s="34">
        <f>J48*$E$49</f>
        <v>0.3</v>
      </c>
      <c r="J48" s="19">
        <v>0.3</v>
      </c>
      <c r="K48" s="68">
        <v>1</v>
      </c>
      <c r="L48" s="34">
        <f>M48*$E$49</f>
        <v>0</v>
      </c>
      <c r="M48" s="25"/>
    </row>
    <row r="49" spans="1:13" ht="26.25" customHeight="1" x14ac:dyDescent="0.4">
      <c r="A49" s="79"/>
      <c r="B49" s="80"/>
      <c r="C49" s="79"/>
      <c r="D49" s="81"/>
      <c r="E49" s="59">
        <v>1</v>
      </c>
      <c r="F49" s="1"/>
      <c r="G49" s="105" t="s">
        <v>10</v>
      </c>
      <c r="H49" s="105"/>
      <c r="I49" s="35">
        <f>SUM(I48:I48)</f>
        <v>0.3</v>
      </c>
      <c r="J49" s="36">
        <f>SUM(J48:J48)</f>
        <v>0.3</v>
      </c>
      <c r="K49" s="68"/>
      <c r="L49" s="35">
        <f>SUM(L48:L48)</f>
        <v>0</v>
      </c>
      <c r="M49" s="36">
        <f>SUM(M48:M48)</f>
        <v>0</v>
      </c>
    </row>
    <row r="50" spans="1:13" ht="14.1" customHeight="1" x14ac:dyDescent="0.4">
      <c r="A50" s="5">
        <f>G48</f>
        <v>23</v>
      </c>
      <c r="B50" s="91"/>
      <c r="C50" s="91"/>
      <c r="D50" s="91"/>
      <c r="E50" s="91"/>
      <c r="F50" s="91"/>
      <c r="G50" s="91"/>
      <c r="H50" s="91"/>
      <c r="I50" s="91"/>
      <c r="J50" s="91"/>
      <c r="K50" s="70"/>
      <c r="L50" s="65"/>
      <c r="M50" s="65"/>
    </row>
    <row r="51" spans="1:13" ht="3" customHeight="1" x14ac:dyDescent="0.4">
      <c r="K51" s="75"/>
    </row>
    <row r="52" spans="1:13" ht="27" customHeight="1" x14ac:dyDescent="0.4">
      <c r="A52" s="81">
        <v>2.1</v>
      </c>
      <c r="B52" s="107" t="s">
        <v>112</v>
      </c>
      <c r="C52" s="81" t="s">
        <v>63</v>
      </c>
      <c r="D52" s="81" t="s">
        <v>59</v>
      </c>
      <c r="E52" s="101">
        <v>3</v>
      </c>
      <c r="F52" s="2"/>
      <c r="G52" s="61">
        <v>26</v>
      </c>
      <c r="H52" s="63" t="s">
        <v>56</v>
      </c>
      <c r="I52" s="34">
        <f>J52*$E$54</f>
        <v>1</v>
      </c>
      <c r="J52" s="21">
        <v>0.25</v>
      </c>
      <c r="K52" s="72">
        <v>1</v>
      </c>
      <c r="L52" s="34">
        <f>M52*$E$54</f>
        <v>0</v>
      </c>
      <c r="M52" s="27"/>
    </row>
    <row r="53" spans="1:13" ht="25.2" x14ac:dyDescent="0.4">
      <c r="A53" s="81"/>
      <c r="B53" s="107"/>
      <c r="C53" s="81"/>
      <c r="D53" s="81"/>
      <c r="E53" s="102"/>
      <c r="F53" s="2"/>
      <c r="G53" s="61">
        <v>27</v>
      </c>
      <c r="H53" s="63" t="s">
        <v>57</v>
      </c>
      <c r="I53" s="34">
        <f t="shared" ref="I53" si="4">J53*$E$54</f>
        <v>1</v>
      </c>
      <c r="J53" s="21">
        <v>0.25</v>
      </c>
      <c r="K53" s="72">
        <v>1</v>
      </c>
      <c r="L53" s="34">
        <f t="shared" ref="L53:L54" si="5">M53*$E$54</f>
        <v>0</v>
      </c>
      <c r="M53" s="27"/>
    </row>
    <row r="54" spans="1:13" ht="25.2" x14ac:dyDescent="0.4">
      <c r="A54" s="81"/>
      <c r="B54" s="107"/>
      <c r="C54" s="81"/>
      <c r="D54" s="81"/>
      <c r="E54" s="103">
        <v>4</v>
      </c>
      <c r="F54" s="2"/>
      <c r="G54" s="61">
        <v>28</v>
      </c>
      <c r="H54" s="63" t="s">
        <v>58</v>
      </c>
      <c r="I54" s="34">
        <f>J54*$E$54</f>
        <v>1</v>
      </c>
      <c r="J54" s="21">
        <v>0.25</v>
      </c>
      <c r="K54" s="72">
        <v>1</v>
      </c>
      <c r="L54" s="34">
        <f t="shared" si="5"/>
        <v>0</v>
      </c>
      <c r="M54" s="27"/>
    </row>
    <row r="55" spans="1:13" ht="17.25" customHeight="1" x14ac:dyDescent="0.4">
      <c r="A55" s="81"/>
      <c r="B55" s="107"/>
      <c r="C55" s="81"/>
      <c r="D55" s="81"/>
      <c r="E55" s="104"/>
      <c r="F55" s="2"/>
      <c r="G55" s="105" t="s">
        <v>10</v>
      </c>
      <c r="H55" s="105"/>
      <c r="I55" s="31">
        <f>SUM(I52:I54)</f>
        <v>3</v>
      </c>
      <c r="J55" s="38">
        <f>SUM(J52:J54)</f>
        <v>0.75</v>
      </c>
      <c r="K55" s="72"/>
      <c r="L55" s="31">
        <f>SUM(L52:L54)</f>
        <v>0</v>
      </c>
      <c r="M55" s="38">
        <f>SUM(M52:M54)</f>
        <v>0</v>
      </c>
    </row>
    <row r="56" spans="1:13" x14ac:dyDescent="0.4">
      <c r="A56" s="62">
        <f>G52</f>
        <v>26</v>
      </c>
      <c r="B56" s="91"/>
      <c r="C56" s="91"/>
      <c r="D56" s="91"/>
      <c r="E56" s="91"/>
      <c r="F56" s="91"/>
      <c r="G56" s="91"/>
      <c r="H56" s="91"/>
      <c r="I56" s="91"/>
      <c r="J56" s="91"/>
      <c r="K56" s="69"/>
      <c r="L56" s="65"/>
      <c r="M56" s="65"/>
    </row>
    <row r="57" spans="1:13" x14ac:dyDescent="0.4">
      <c r="A57" s="62">
        <f>G53</f>
        <v>27</v>
      </c>
      <c r="B57" s="91"/>
      <c r="C57" s="91"/>
      <c r="D57" s="91"/>
      <c r="E57" s="91"/>
      <c r="F57" s="91"/>
      <c r="G57" s="91"/>
      <c r="H57" s="91"/>
      <c r="I57" s="91"/>
      <c r="J57" s="91"/>
      <c r="K57" s="69"/>
      <c r="L57" s="65"/>
      <c r="M57" s="65"/>
    </row>
    <row r="58" spans="1:13" x14ac:dyDescent="0.4">
      <c r="A58" s="62">
        <f>G54</f>
        <v>28</v>
      </c>
      <c r="B58" s="91"/>
      <c r="C58" s="91"/>
      <c r="D58" s="91"/>
      <c r="E58" s="91"/>
      <c r="F58" s="91"/>
      <c r="G58" s="91"/>
      <c r="H58" s="91"/>
      <c r="I58" s="91"/>
      <c r="J58" s="91"/>
      <c r="K58" s="69"/>
      <c r="L58" s="65"/>
      <c r="M58" s="65"/>
    </row>
    <row r="59" spans="1:13" ht="3" customHeight="1" x14ac:dyDescent="0.4">
      <c r="K59" s="75"/>
    </row>
    <row r="60" spans="1:13" ht="40.5" customHeight="1" x14ac:dyDescent="0.4">
      <c r="A60" s="79">
        <v>2.2000000000000002</v>
      </c>
      <c r="B60" s="82" t="s">
        <v>84</v>
      </c>
      <c r="C60" s="61" t="s">
        <v>23</v>
      </c>
      <c r="D60" s="62" t="s">
        <v>40</v>
      </c>
      <c r="E60" s="110">
        <v>2.5</v>
      </c>
      <c r="F60" s="1"/>
      <c r="G60" s="61">
        <v>38</v>
      </c>
      <c r="H60" s="63" t="s">
        <v>130</v>
      </c>
      <c r="I60" s="34">
        <f>J60*$E$64</f>
        <v>0.5</v>
      </c>
      <c r="J60" s="19">
        <v>0.1</v>
      </c>
      <c r="K60" s="74">
        <v>1</v>
      </c>
      <c r="L60" s="34">
        <f>M60*$E$64</f>
        <v>0</v>
      </c>
      <c r="M60" s="25"/>
    </row>
    <row r="61" spans="1:13" ht="24.75" customHeight="1" x14ac:dyDescent="0.4">
      <c r="A61" s="79"/>
      <c r="B61" s="83"/>
      <c r="C61" s="79" t="s">
        <v>27</v>
      </c>
      <c r="D61" s="81" t="s">
        <v>41</v>
      </c>
      <c r="E61" s="115"/>
      <c r="F61" s="1"/>
      <c r="G61" s="61">
        <v>39</v>
      </c>
      <c r="H61" s="63" t="s">
        <v>36</v>
      </c>
      <c r="I61" s="34">
        <f t="shared" ref="I61:I65" si="6">J61*$E$64</f>
        <v>0.4</v>
      </c>
      <c r="J61" s="19">
        <v>0.08</v>
      </c>
      <c r="K61" s="74">
        <v>1</v>
      </c>
      <c r="L61" s="34">
        <f t="shared" ref="L61:L66" si="7">M61*$E$64</f>
        <v>0</v>
      </c>
      <c r="M61" s="25"/>
    </row>
    <row r="62" spans="1:13" ht="25.2" x14ac:dyDescent="0.4">
      <c r="A62" s="79"/>
      <c r="B62" s="83"/>
      <c r="C62" s="79"/>
      <c r="D62" s="81"/>
      <c r="E62" s="115"/>
      <c r="F62" s="1"/>
      <c r="G62" s="61">
        <v>40</v>
      </c>
      <c r="H62" s="63" t="s">
        <v>60</v>
      </c>
      <c r="I62" s="34">
        <f t="shared" si="6"/>
        <v>0.4</v>
      </c>
      <c r="J62" s="19">
        <v>0.08</v>
      </c>
      <c r="K62" s="74">
        <v>1</v>
      </c>
      <c r="L62" s="34">
        <f t="shared" si="7"/>
        <v>0</v>
      </c>
      <c r="M62" s="25"/>
    </row>
    <row r="63" spans="1:13" x14ac:dyDescent="0.4">
      <c r="A63" s="79"/>
      <c r="B63" s="83"/>
      <c r="C63" s="79"/>
      <c r="D63" s="81"/>
      <c r="E63" s="111"/>
      <c r="F63" s="1"/>
      <c r="G63" s="61">
        <v>41</v>
      </c>
      <c r="H63" s="63" t="s">
        <v>121</v>
      </c>
      <c r="I63" s="34">
        <f t="shared" si="6"/>
        <v>0.4</v>
      </c>
      <c r="J63" s="19">
        <v>0.08</v>
      </c>
      <c r="K63" s="74">
        <v>1</v>
      </c>
      <c r="L63" s="34">
        <f t="shared" si="7"/>
        <v>0</v>
      </c>
      <c r="M63" s="25"/>
    </row>
    <row r="64" spans="1:13" x14ac:dyDescent="0.4">
      <c r="A64" s="79"/>
      <c r="B64" s="83"/>
      <c r="C64" s="79" t="s">
        <v>64</v>
      </c>
      <c r="D64" s="81" t="s">
        <v>42</v>
      </c>
      <c r="E64" s="108">
        <v>5</v>
      </c>
      <c r="F64" s="1"/>
      <c r="G64" s="61">
        <v>42</v>
      </c>
      <c r="H64" s="63" t="s">
        <v>131</v>
      </c>
      <c r="I64" s="34">
        <f t="shared" si="6"/>
        <v>0.25</v>
      </c>
      <c r="J64" s="19">
        <v>0.05</v>
      </c>
      <c r="K64" s="74">
        <v>1</v>
      </c>
      <c r="L64" s="34">
        <f t="shared" si="7"/>
        <v>0</v>
      </c>
      <c r="M64" s="25"/>
    </row>
    <row r="65" spans="1:13" x14ac:dyDescent="0.4">
      <c r="A65" s="79"/>
      <c r="B65" s="83"/>
      <c r="C65" s="79"/>
      <c r="D65" s="81"/>
      <c r="E65" s="116"/>
      <c r="F65" s="1"/>
      <c r="G65" s="61">
        <v>43</v>
      </c>
      <c r="H65" s="63" t="s">
        <v>55</v>
      </c>
      <c r="I65" s="34">
        <f t="shared" si="6"/>
        <v>0.3</v>
      </c>
      <c r="J65" s="19">
        <v>0.06</v>
      </c>
      <c r="K65" s="74">
        <v>1</v>
      </c>
      <c r="L65" s="34">
        <f t="shared" si="7"/>
        <v>0</v>
      </c>
      <c r="M65" s="25"/>
    </row>
    <row r="66" spans="1:13" x14ac:dyDescent="0.4">
      <c r="A66" s="79"/>
      <c r="B66" s="83"/>
      <c r="C66" s="79"/>
      <c r="D66" s="81"/>
      <c r="E66" s="116"/>
      <c r="F66" s="1"/>
      <c r="G66" s="61">
        <v>44</v>
      </c>
      <c r="H66" s="63" t="s">
        <v>34</v>
      </c>
      <c r="I66" s="34">
        <f>J66*$E$64</f>
        <v>0.25</v>
      </c>
      <c r="J66" s="19">
        <v>0.05</v>
      </c>
      <c r="K66" s="74">
        <v>1</v>
      </c>
      <c r="L66" s="34">
        <f t="shared" si="7"/>
        <v>0</v>
      </c>
      <c r="M66" s="25"/>
    </row>
    <row r="67" spans="1:13" ht="17.25" customHeight="1" x14ac:dyDescent="0.4">
      <c r="A67" s="79"/>
      <c r="B67" s="84"/>
      <c r="C67" s="79"/>
      <c r="D67" s="81"/>
      <c r="E67" s="109"/>
      <c r="F67" s="1"/>
      <c r="G67" s="105" t="s">
        <v>10</v>
      </c>
      <c r="H67" s="105"/>
      <c r="I67" s="35">
        <f>SUM(I60:I66)</f>
        <v>2.5</v>
      </c>
      <c r="J67" s="36">
        <f>SUM(J60:J66)</f>
        <v>0.5</v>
      </c>
      <c r="K67" s="74"/>
      <c r="L67" s="35">
        <f>SUM(L60:L66)</f>
        <v>0</v>
      </c>
      <c r="M67" s="36">
        <f>SUM(M60:M66)</f>
        <v>0</v>
      </c>
    </row>
    <row r="68" spans="1:13" x14ac:dyDescent="0.4">
      <c r="A68" s="61">
        <f t="shared" ref="A68:A74" si="8">G60</f>
        <v>38</v>
      </c>
      <c r="B68" s="91"/>
      <c r="C68" s="91"/>
      <c r="D68" s="91"/>
      <c r="E68" s="91"/>
      <c r="F68" s="91"/>
      <c r="G68" s="91"/>
      <c r="H68" s="91"/>
      <c r="I68" s="91"/>
      <c r="J68" s="91"/>
      <c r="K68" s="69"/>
      <c r="L68" s="65"/>
      <c r="M68" s="65"/>
    </row>
    <row r="69" spans="1:13" ht="13.5" customHeight="1" x14ac:dyDescent="0.4">
      <c r="A69" s="61">
        <f t="shared" si="8"/>
        <v>39</v>
      </c>
      <c r="B69" s="91"/>
      <c r="C69" s="91"/>
      <c r="D69" s="91"/>
      <c r="E69" s="91"/>
      <c r="F69" s="91"/>
      <c r="G69" s="91"/>
      <c r="H69" s="91"/>
      <c r="I69" s="91"/>
      <c r="J69" s="91"/>
      <c r="K69" s="69"/>
      <c r="L69" s="65"/>
      <c r="M69" s="65"/>
    </row>
    <row r="70" spans="1:13" ht="13.5" customHeight="1" x14ac:dyDescent="0.4">
      <c r="A70" s="61">
        <f t="shared" si="8"/>
        <v>40</v>
      </c>
      <c r="B70" s="91"/>
      <c r="C70" s="91"/>
      <c r="D70" s="91"/>
      <c r="E70" s="91"/>
      <c r="F70" s="91"/>
      <c r="G70" s="91"/>
      <c r="H70" s="91"/>
      <c r="I70" s="91"/>
      <c r="J70" s="91"/>
      <c r="K70" s="69"/>
      <c r="L70" s="65"/>
      <c r="M70" s="65"/>
    </row>
    <row r="71" spans="1:13" ht="13.5" customHeight="1" x14ac:dyDescent="0.4">
      <c r="A71" s="61">
        <f t="shared" si="8"/>
        <v>41</v>
      </c>
      <c r="B71" s="91"/>
      <c r="C71" s="91"/>
      <c r="D71" s="91"/>
      <c r="E71" s="91"/>
      <c r="F71" s="91"/>
      <c r="G71" s="91"/>
      <c r="H71" s="91"/>
      <c r="I71" s="91"/>
      <c r="J71" s="91"/>
      <c r="K71" s="69"/>
      <c r="L71" s="65"/>
      <c r="M71" s="65"/>
    </row>
    <row r="72" spans="1:13" ht="13.5" customHeight="1" x14ac:dyDescent="0.4">
      <c r="A72" s="61">
        <f t="shared" si="8"/>
        <v>42</v>
      </c>
      <c r="B72" s="91"/>
      <c r="C72" s="91"/>
      <c r="D72" s="91"/>
      <c r="E72" s="91"/>
      <c r="F72" s="91"/>
      <c r="G72" s="91"/>
      <c r="H72" s="91"/>
      <c r="I72" s="91"/>
      <c r="J72" s="91"/>
      <c r="K72" s="69"/>
      <c r="L72" s="65"/>
      <c r="M72" s="65"/>
    </row>
    <row r="73" spans="1:13" ht="13.5" customHeight="1" x14ac:dyDescent="0.4">
      <c r="A73" s="61">
        <f t="shared" si="8"/>
        <v>43</v>
      </c>
      <c r="B73" s="91"/>
      <c r="C73" s="91"/>
      <c r="D73" s="91"/>
      <c r="E73" s="91"/>
      <c r="F73" s="91"/>
      <c r="G73" s="91"/>
      <c r="H73" s="91"/>
      <c r="I73" s="91"/>
      <c r="J73" s="91"/>
      <c r="K73" s="69"/>
      <c r="L73" s="65"/>
      <c r="M73" s="65"/>
    </row>
    <row r="74" spans="1:13" ht="13.5" customHeight="1" x14ac:dyDescent="0.4">
      <c r="A74" s="61">
        <f t="shared" si="8"/>
        <v>44</v>
      </c>
      <c r="B74" s="91"/>
      <c r="C74" s="91"/>
      <c r="D74" s="91"/>
      <c r="E74" s="91"/>
      <c r="F74" s="91"/>
      <c r="G74" s="91"/>
      <c r="H74" s="91"/>
      <c r="I74" s="91"/>
      <c r="J74" s="91"/>
      <c r="K74" s="69"/>
      <c r="L74" s="65"/>
      <c r="M74" s="65"/>
    </row>
    <row r="75" spans="1:13" ht="3" customHeight="1" x14ac:dyDescent="0.4">
      <c r="K75" s="75"/>
    </row>
    <row r="76" spans="1:13" ht="27" customHeight="1" x14ac:dyDescent="0.4">
      <c r="A76" s="79">
        <v>2.2999999999999998</v>
      </c>
      <c r="B76" s="107" t="s">
        <v>85</v>
      </c>
      <c r="C76" s="79" t="s">
        <v>24</v>
      </c>
      <c r="D76" s="81" t="s">
        <v>43</v>
      </c>
      <c r="E76" s="113">
        <v>0.75</v>
      </c>
      <c r="F76" s="1"/>
      <c r="G76" s="61">
        <v>49</v>
      </c>
      <c r="H76" s="63" t="s">
        <v>132</v>
      </c>
      <c r="I76" s="34">
        <f>J76*$E$78</f>
        <v>0.25</v>
      </c>
      <c r="J76" s="19">
        <v>6.25E-2</v>
      </c>
      <c r="K76" s="68">
        <v>1</v>
      </c>
      <c r="L76" s="34">
        <f>M76*$E$78</f>
        <v>0</v>
      </c>
      <c r="M76" s="25"/>
    </row>
    <row r="77" spans="1:13" ht="26.25" customHeight="1" x14ac:dyDescent="0.4">
      <c r="A77" s="79"/>
      <c r="B77" s="107"/>
      <c r="C77" s="79"/>
      <c r="D77" s="81"/>
      <c r="E77" s="114"/>
      <c r="F77" s="1"/>
      <c r="G77" s="61">
        <v>50</v>
      </c>
      <c r="H77" s="37" t="s">
        <v>134</v>
      </c>
      <c r="I77" s="34">
        <f t="shared" ref="I77:I78" si="9">J77*$E$78</f>
        <v>0.25</v>
      </c>
      <c r="J77" s="19">
        <v>6.25E-2</v>
      </c>
      <c r="K77" s="68">
        <v>1</v>
      </c>
      <c r="L77" s="34">
        <f t="shared" ref="L77:L78" si="10">M77*$E$78</f>
        <v>0</v>
      </c>
      <c r="M77" s="25"/>
    </row>
    <row r="78" spans="1:13" x14ac:dyDescent="0.4">
      <c r="A78" s="79"/>
      <c r="B78" s="107"/>
      <c r="C78" s="79"/>
      <c r="D78" s="81"/>
      <c r="E78" s="108">
        <v>4</v>
      </c>
      <c r="F78" s="1"/>
      <c r="G78" s="61">
        <v>51</v>
      </c>
      <c r="H78" s="3" t="s">
        <v>39</v>
      </c>
      <c r="I78" s="34">
        <f t="shared" si="9"/>
        <v>0.25</v>
      </c>
      <c r="J78" s="19">
        <v>6.25E-2</v>
      </c>
      <c r="K78" s="68">
        <v>1</v>
      </c>
      <c r="L78" s="34">
        <f t="shared" si="10"/>
        <v>0</v>
      </c>
      <c r="M78" s="25"/>
    </row>
    <row r="79" spans="1:13" ht="17.25" customHeight="1" x14ac:dyDescent="0.4">
      <c r="A79" s="79"/>
      <c r="B79" s="107"/>
      <c r="C79" s="79"/>
      <c r="D79" s="81"/>
      <c r="E79" s="109"/>
      <c r="F79" s="1"/>
      <c r="G79" s="105" t="s">
        <v>10</v>
      </c>
      <c r="H79" s="105"/>
      <c r="I79" s="35">
        <f>SUM(I76:I78)</f>
        <v>0.75</v>
      </c>
      <c r="J79" s="36">
        <f>SUM(J76:J78)</f>
        <v>0.1875</v>
      </c>
      <c r="K79" s="68"/>
      <c r="L79" s="35">
        <f>SUM(L76:L78)</f>
        <v>0</v>
      </c>
      <c r="M79" s="36">
        <f>SUM(M76:M78)</f>
        <v>0</v>
      </c>
    </row>
    <row r="80" spans="1:13" x14ac:dyDescent="0.4">
      <c r="A80" s="62">
        <f>G76</f>
        <v>49</v>
      </c>
      <c r="B80" s="91"/>
      <c r="C80" s="91"/>
      <c r="D80" s="91"/>
      <c r="E80" s="91"/>
      <c r="F80" s="91"/>
      <c r="G80" s="91"/>
      <c r="H80" s="91"/>
      <c r="I80" s="91"/>
      <c r="J80" s="91"/>
      <c r="K80" s="69"/>
      <c r="L80" s="65"/>
      <c r="M80" s="65"/>
    </row>
    <row r="81" spans="1:13" x14ac:dyDescent="0.4">
      <c r="A81" s="62">
        <f>G77</f>
        <v>50</v>
      </c>
      <c r="B81" s="91"/>
      <c r="C81" s="91"/>
      <c r="D81" s="91"/>
      <c r="E81" s="91"/>
      <c r="F81" s="91"/>
      <c r="G81" s="91"/>
      <c r="H81" s="91"/>
      <c r="I81" s="91"/>
      <c r="J81" s="91"/>
      <c r="K81" s="69"/>
      <c r="L81" s="65"/>
      <c r="M81" s="65"/>
    </row>
    <row r="82" spans="1:13" x14ac:dyDescent="0.4">
      <c r="A82" s="62">
        <f>G78</f>
        <v>51</v>
      </c>
      <c r="B82" s="91"/>
      <c r="C82" s="91"/>
      <c r="D82" s="91"/>
      <c r="E82" s="91"/>
      <c r="F82" s="91"/>
      <c r="G82" s="91"/>
      <c r="H82" s="91"/>
      <c r="I82" s="91"/>
      <c r="J82" s="91"/>
      <c r="K82" s="69"/>
      <c r="L82" s="65"/>
      <c r="M82" s="65"/>
    </row>
    <row r="83" spans="1:13" ht="3" customHeight="1" x14ac:dyDescent="0.4">
      <c r="K83" s="75"/>
    </row>
    <row r="84" spans="1:13" ht="24.75" customHeight="1" x14ac:dyDescent="0.4">
      <c r="A84" s="79">
        <v>3.2</v>
      </c>
      <c r="B84" s="80" t="s">
        <v>113</v>
      </c>
      <c r="C84" s="61" t="s">
        <v>65</v>
      </c>
      <c r="D84" s="62" t="s">
        <v>44</v>
      </c>
      <c r="E84" s="12">
        <v>0.5</v>
      </c>
      <c r="F84" s="1"/>
      <c r="G84" s="61">
        <v>59</v>
      </c>
      <c r="H84" s="63" t="s">
        <v>135</v>
      </c>
      <c r="I84" s="34">
        <f>J84*$E$85</f>
        <v>0.2</v>
      </c>
      <c r="J84" s="19">
        <v>0.05</v>
      </c>
      <c r="K84" s="74">
        <v>1</v>
      </c>
      <c r="L84" s="34">
        <f>M84*$E$85</f>
        <v>0</v>
      </c>
      <c r="M84" s="25"/>
    </row>
    <row r="85" spans="1:13" ht="13.5" customHeight="1" x14ac:dyDescent="0.4">
      <c r="A85" s="79"/>
      <c r="B85" s="80"/>
      <c r="C85" s="79" t="s">
        <v>15</v>
      </c>
      <c r="D85" s="81" t="s">
        <v>45</v>
      </c>
      <c r="E85" s="108">
        <v>4</v>
      </c>
      <c r="F85" s="1"/>
      <c r="G85" s="61">
        <v>66</v>
      </c>
      <c r="H85" s="63" t="s">
        <v>122</v>
      </c>
      <c r="I85" s="34">
        <f>J85*$E$85</f>
        <v>0.3</v>
      </c>
      <c r="J85" s="19">
        <v>7.4999999999999997E-2</v>
      </c>
      <c r="K85" s="74">
        <v>1</v>
      </c>
      <c r="L85" s="34">
        <f>M85*$E$85</f>
        <v>0</v>
      </c>
      <c r="M85" s="25"/>
    </row>
    <row r="86" spans="1:13" ht="14.25" customHeight="1" x14ac:dyDescent="0.4">
      <c r="A86" s="79"/>
      <c r="B86" s="80"/>
      <c r="C86" s="79"/>
      <c r="D86" s="81"/>
      <c r="E86" s="109"/>
      <c r="F86" s="1"/>
      <c r="G86" s="105" t="s">
        <v>10</v>
      </c>
      <c r="H86" s="105"/>
      <c r="I86" s="35">
        <f>SUM(I84:I85)</f>
        <v>0.5</v>
      </c>
      <c r="J86" s="36">
        <f>SUM(J84:J85)</f>
        <v>0.125</v>
      </c>
      <c r="K86" s="74"/>
      <c r="L86" s="35">
        <f>SUM(L84:L85)</f>
        <v>0</v>
      </c>
      <c r="M86" s="36">
        <f>SUM(M84:M85)</f>
        <v>0</v>
      </c>
    </row>
    <row r="87" spans="1:13" x14ac:dyDescent="0.4">
      <c r="A87" s="62">
        <f>G84</f>
        <v>59</v>
      </c>
      <c r="B87" s="91"/>
      <c r="C87" s="91"/>
      <c r="D87" s="91"/>
      <c r="E87" s="91"/>
      <c r="F87" s="91"/>
      <c r="G87" s="91"/>
      <c r="H87" s="91"/>
      <c r="I87" s="91"/>
      <c r="J87" s="91"/>
      <c r="K87" s="69"/>
      <c r="L87" s="65"/>
      <c r="M87" s="65"/>
    </row>
    <row r="88" spans="1:13" x14ac:dyDescent="0.4">
      <c r="A88" s="62">
        <f>G85</f>
        <v>66</v>
      </c>
      <c r="B88" s="91"/>
      <c r="C88" s="91"/>
      <c r="D88" s="91"/>
      <c r="E88" s="91"/>
      <c r="F88" s="91"/>
      <c r="G88" s="91"/>
      <c r="H88" s="91"/>
      <c r="I88" s="91"/>
      <c r="J88" s="91"/>
      <c r="K88" s="69"/>
      <c r="L88" s="65"/>
      <c r="M88" s="65"/>
    </row>
    <row r="89" spans="1:13" ht="3" customHeight="1" x14ac:dyDescent="0.4">
      <c r="A89" s="9"/>
      <c r="B89" s="7"/>
      <c r="C89" s="9"/>
      <c r="D89" s="6"/>
      <c r="E89" s="9"/>
      <c r="G89" s="47"/>
      <c r="H89" s="47"/>
      <c r="I89" s="45"/>
      <c r="J89" s="46"/>
      <c r="K89" s="75"/>
      <c r="L89" s="48"/>
      <c r="M89" s="28"/>
    </row>
    <row r="90" spans="1:13" ht="27" customHeight="1" x14ac:dyDescent="0.4">
      <c r="A90" s="79">
        <v>3.4</v>
      </c>
      <c r="B90" s="80" t="s">
        <v>114</v>
      </c>
      <c r="C90" s="79" t="s">
        <v>16</v>
      </c>
      <c r="D90" s="81" t="s">
        <v>46</v>
      </c>
      <c r="E90" s="12">
        <v>0.2</v>
      </c>
      <c r="F90" s="1"/>
      <c r="G90" s="61">
        <v>77</v>
      </c>
      <c r="H90" s="63" t="s">
        <v>38</v>
      </c>
      <c r="I90" s="34">
        <f>J90*$E$91</f>
        <v>0.2</v>
      </c>
      <c r="J90" s="19">
        <v>0.1</v>
      </c>
      <c r="K90" s="74">
        <v>1</v>
      </c>
      <c r="L90" s="34">
        <f>M90*$E$91</f>
        <v>0</v>
      </c>
      <c r="M90" s="25"/>
    </row>
    <row r="91" spans="1:13" ht="25.5" customHeight="1" x14ac:dyDescent="0.4">
      <c r="A91" s="79"/>
      <c r="B91" s="80"/>
      <c r="C91" s="79"/>
      <c r="D91" s="81"/>
      <c r="E91" s="59">
        <v>2</v>
      </c>
      <c r="F91" s="1"/>
      <c r="G91" s="105" t="s">
        <v>10</v>
      </c>
      <c r="H91" s="105"/>
      <c r="I91" s="35">
        <f>SUM(I90:I90)</f>
        <v>0.2</v>
      </c>
      <c r="J91" s="36">
        <f>SUM(J90:J90)</f>
        <v>0.1</v>
      </c>
      <c r="K91" s="68"/>
      <c r="L91" s="35">
        <f>SUM(L90:L90)</f>
        <v>0</v>
      </c>
      <c r="M91" s="36">
        <f>SUM(M90:M90)</f>
        <v>0</v>
      </c>
    </row>
    <row r="92" spans="1:13" x14ac:dyDescent="0.4">
      <c r="A92" s="62">
        <f>G90</f>
        <v>77</v>
      </c>
      <c r="B92" s="91"/>
      <c r="C92" s="91"/>
      <c r="D92" s="91"/>
      <c r="E92" s="91"/>
      <c r="F92" s="91"/>
      <c r="G92" s="91"/>
      <c r="H92" s="91"/>
      <c r="I92" s="91"/>
      <c r="J92" s="91"/>
      <c r="K92" s="70"/>
      <c r="L92" s="65"/>
      <c r="M92" s="65"/>
    </row>
    <row r="93" spans="1:13" ht="3" customHeight="1" x14ac:dyDescent="0.4">
      <c r="K93" s="75"/>
    </row>
    <row r="94" spans="1:13" ht="38.25" customHeight="1" x14ac:dyDescent="0.4">
      <c r="A94" s="81">
        <v>4.0999999999999996</v>
      </c>
      <c r="B94" s="107" t="s">
        <v>86</v>
      </c>
      <c r="C94" s="81" t="s">
        <v>28</v>
      </c>
      <c r="D94" s="81" t="s">
        <v>47</v>
      </c>
      <c r="E94" s="101">
        <v>2.2799999999999998</v>
      </c>
      <c r="F94" s="2"/>
      <c r="G94" s="61">
        <v>84</v>
      </c>
      <c r="H94" s="63" t="s">
        <v>123</v>
      </c>
      <c r="I94" s="34">
        <f>J94*$E$96</f>
        <v>1.2000000000000002</v>
      </c>
      <c r="J94" s="21">
        <v>0.2</v>
      </c>
      <c r="K94" s="67">
        <v>1</v>
      </c>
      <c r="L94" s="34">
        <f>M94*$E$96</f>
        <v>0</v>
      </c>
      <c r="M94" s="27"/>
    </row>
    <row r="95" spans="1:13" ht="27" customHeight="1" x14ac:dyDescent="0.4">
      <c r="A95" s="81"/>
      <c r="B95" s="107"/>
      <c r="C95" s="81"/>
      <c r="D95" s="81"/>
      <c r="E95" s="102"/>
      <c r="F95" s="2"/>
      <c r="G95" s="61">
        <v>85</v>
      </c>
      <c r="H95" s="63" t="s">
        <v>124</v>
      </c>
      <c r="I95" s="34">
        <f t="shared" ref="I95:I96" si="11">J95*$E$96</f>
        <v>0.89999999999999991</v>
      </c>
      <c r="J95" s="21">
        <v>0.15</v>
      </c>
      <c r="K95" s="67">
        <v>1</v>
      </c>
      <c r="L95" s="34">
        <f t="shared" ref="L95:L96" si="12">M95*$E$96</f>
        <v>0</v>
      </c>
      <c r="M95" s="27"/>
    </row>
    <row r="96" spans="1:13" ht="25.2" x14ac:dyDescent="0.4">
      <c r="A96" s="81"/>
      <c r="B96" s="107"/>
      <c r="C96" s="81"/>
      <c r="D96" s="81"/>
      <c r="E96" s="103">
        <v>6</v>
      </c>
      <c r="F96" s="2"/>
      <c r="G96" s="61">
        <v>86</v>
      </c>
      <c r="H96" s="63" t="s">
        <v>37</v>
      </c>
      <c r="I96" s="34">
        <f t="shared" si="11"/>
        <v>0.18</v>
      </c>
      <c r="J96" s="21">
        <v>0.03</v>
      </c>
      <c r="K96" s="67">
        <v>1</v>
      </c>
      <c r="L96" s="34">
        <f t="shared" si="12"/>
        <v>0</v>
      </c>
      <c r="M96" s="27"/>
    </row>
    <row r="97" spans="1:13" ht="17.25" customHeight="1" x14ac:dyDescent="0.4">
      <c r="A97" s="81"/>
      <c r="B97" s="107"/>
      <c r="C97" s="81"/>
      <c r="D97" s="81"/>
      <c r="E97" s="104"/>
      <c r="F97" s="2"/>
      <c r="G97" s="105" t="s">
        <v>10</v>
      </c>
      <c r="H97" s="105"/>
      <c r="I97" s="31">
        <f>SUM(I94:I96)</f>
        <v>2.2800000000000002</v>
      </c>
      <c r="J97" s="38">
        <f>SUM(J94:J96)</f>
        <v>0.38</v>
      </c>
      <c r="K97" s="72"/>
      <c r="L97" s="31">
        <f>SUM(L94:L96)</f>
        <v>0</v>
      </c>
      <c r="M97" s="38">
        <f>SUM(M94:M96)</f>
        <v>0</v>
      </c>
    </row>
    <row r="98" spans="1:13" x14ac:dyDescent="0.4">
      <c r="A98" s="62">
        <f>G94</f>
        <v>84</v>
      </c>
      <c r="B98" s="91"/>
      <c r="C98" s="91"/>
      <c r="D98" s="91"/>
      <c r="E98" s="91"/>
      <c r="F98" s="91"/>
      <c r="G98" s="91"/>
      <c r="H98" s="91"/>
      <c r="I98" s="91"/>
      <c r="J98" s="91"/>
      <c r="K98" s="70"/>
      <c r="L98" s="65"/>
      <c r="M98" s="65"/>
    </row>
    <row r="99" spans="1:13" x14ac:dyDescent="0.4">
      <c r="A99" s="62">
        <f>G95</f>
        <v>85</v>
      </c>
      <c r="B99" s="91"/>
      <c r="C99" s="91"/>
      <c r="D99" s="91"/>
      <c r="E99" s="91"/>
      <c r="F99" s="91"/>
      <c r="G99" s="91"/>
      <c r="H99" s="91"/>
      <c r="I99" s="91"/>
      <c r="J99" s="91"/>
      <c r="K99" s="70"/>
      <c r="L99" s="65"/>
      <c r="M99" s="65"/>
    </row>
    <row r="100" spans="1:13" x14ac:dyDescent="0.4">
      <c r="A100" s="62">
        <f>G96</f>
        <v>86</v>
      </c>
      <c r="B100" s="91"/>
      <c r="C100" s="91"/>
      <c r="D100" s="91"/>
      <c r="E100" s="91"/>
      <c r="F100" s="91"/>
      <c r="G100" s="91"/>
      <c r="H100" s="91"/>
      <c r="I100" s="91"/>
      <c r="J100" s="91"/>
      <c r="K100" s="70"/>
      <c r="L100" s="65"/>
      <c r="M100" s="65"/>
    </row>
    <row r="101" spans="1:13" ht="3" customHeight="1" x14ac:dyDescent="0.4">
      <c r="A101" s="8"/>
      <c r="B101" s="7"/>
      <c r="C101" s="8"/>
      <c r="D101" s="7"/>
      <c r="E101" s="8"/>
      <c r="F101" s="23"/>
      <c r="G101" s="49"/>
      <c r="H101" s="6"/>
      <c r="I101" s="50"/>
      <c r="J101" s="29"/>
      <c r="K101" s="73"/>
      <c r="L101" s="50"/>
      <c r="M101" s="29"/>
    </row>
    <row r="102" spans="1:13" x14ac:dyDescent="0.4">
      <c r="A102" s="81">
        <v>5.0999999999999996</v>
      </c>
      <c r="B102" s="107" t="s">
        <v>87</v>
      </c>
      <c r="C102" s="81" t="s">
        <v>25</v>
      </c>
      <c r="D102" s="81" t="s">
        <v>48</v>
      </c>
      <c r="E102" s="101">
        <v>0.77</v>
      </c>
      <c r="F102" s="2"/>
      <c r="G102" s="61">
        <v>103</v>
      </c>
      <c r="H102" s="63" t="s">
        <v>131</v>
      </c>
      <c r="I102" s="34">
        <f>J102*$E$104</f>
        <v>0.22</v>
      </c>
      <c r="J102" s="21">
        <v>0.02</v>
      </c>
      <c r="K102" s="67">
        <v>1</v>
      </c>
      <c r="L102" s="34">
        <f>M102*$E$104</f>
        <v>0</v>
      </c>
      <c r="M102" s="27"/>
    </row>
    <row r="103" spans="1:13" x14ac:dyDescent="0.4">
      <c r="A103" s="81"/>
      <c r="B103" s="107"/>
      <c r="C103" s="81"/>
      <c r="D103" s="81"/>
      <c r="E103" s="102"/>
      <c r="F103" s="2"/>
      <c r="G103" s="61">
        <v>104</v>
      </c>
      <c r="H103" s="63" t="s">
        <v>55</v>
      </c>
      <c r="I103" s="34">
        <f t="shared" ref="I103:I104" si="13">J103*$E$104</f>
        <v>0.32999999999999996</v>
      </c>
      <c r="J103" s="21">
        <v>0.03</v>
      </c>
      <c r="K103" s="67">
        <v>1</v>
      </c>
      <c r="L103" s="34">
        <f t="shared" ref="L103:L104" si="14">M103*$E$104</f>
        <v>0</v>
      </c>
      <c r="M103" s="27"/>
    </row>
    <row r="104" spans="1:13" x14ac:dyDescent="0.4">
      <c r="A104" s="81"/>
      <c r="B104" s="107"/>
      <c r="C104" s="81"/>
      <c r="D104" s="81"/>
      <c r="E104" s="103">
        <v>11</v>
      </c>
      <c r="F104" s="2"/>
      <c r="G104" s="61">
        <v>105</v>
      </c>
      <c r="H104" s="63" t="s">
        <v>34</v>
      </c>
      <c r="I104" s="34">
        <f t="shared" si="13"/>
        <v>0.22</v>
      </c>
      <c r="J104" s="21">
        <v>0.02</v>
      </c>
      <c r="K104" s="67">
        <v>1</v>
      </c>
      <c r="L104" s="34">
        <f t="shared" si="14"/>
        <v>0</v>
      </c>
      <c r="M104" s="27"/>
    </row>
    <row r="105" spans="1:13" x14ac:dyDescent="0.4">
      <c r="A105" s="81"/>
      <c r="B105" s="107"/>
      <c r="C105" s="81"/>
      <c r="D105" s="81"/>
      <c r="E105" s="104"/>
      <c r="F105" s="2"/>
      <c r="G105" s="105" t="s">
        <v>10</v>
      </c>
      <c r="H105" s="105"/>
      <c r="I105" s="31">
        <f>SUM(I102:I104)</f>
        <v>0.76999999999999991</v>
      </c>
      <c r="J105" s="38">
        <f>SUM(J102:J104)</f>
        <v>7.0000000000000007E-2</v>
      </c>
      <c r="K105" s="72"/>
      <c r="L105" s="31">
        <f>SUM(L102:L104)</f>
        <v>0</v>
      </c>
      <c r="M105" s="38">
        <f>SUM(M102:M104)</f>
        <v>0</v>
      </c>
    </row>
    <row r="106" spans="1:13" ht="13.5" customHeight="1" x14ac:dyDescent="0.4">
      <c r="A106" s="62">
        <f>G102</f>
        <v>103</v>
      </c>
      <c r="B106" s="91"/>
      <c r="C106" s="91"/>
      <c r="D106" s="91"/>
      <c r="E106" s="91"/>
      <c r="F106" s="91"/>
      <c r="G106" s="91"/>
      <c r="H106" s="91"/>
      <c r="I106" s="91"/>
      <c r="J106" s="91"/>
      <c r="K106" s="70"/>
      <c r="L106" s="65"/>
      <c r="M106" s="65"/>
    </row>
    <row r="107" spans="1:13" ht="13.5" customHeight="1" x14ac:dyDescent="0.4">
      <c r="A107" s="62">
        <f>G103</f>
        <v>104</v>
      </c>
      <c r="B107" s="91"/>
      <c r="C107" s="91"/>
      <c r="D107" s="91"/>
      <c r="E107" s="91"/>
      <c r="F107" s="91"/>
      <c r="G107" s="91"/>
      <c r="H107" s="91"/>
      <c r="I107" s="91"/>
      <c r="J107" s="91"/>
      <c r="K107" s="70"/>
      <c r="L107" s="65"/>
      <c r="M107" s="65"/>
    </row>
    <row r="108" spans="1:13" ht="14.25" customHeight="1" x14ac:dyDescent="0.4">
      <c r="A108" s="62">
        <f>G104</f>
        <v>105</v>
      </c>
      <c r="B108" s="91"/>
      <c r="C108" s="91"/>
      <c r="D108" s="91"/>
      <c r="E108" s="91"/>
      <c r="F108" s="91"/>
      <c r="G108" s="91"/>
      <c r="H108" s="91"/>
      <c r="I108" s="91"/>
      <c r="J108" s="91"/>
      <c r="K108" s="70"/>
      <c r="L108" s="65"/>
      <c r="M108" s="65"/>
    </row>
    <row r="109" spans="1:13" ht="3" customHeight="1" x14ac:dyDescent="0.4">
      <c r="A109" s="8"/>
      <c r="B109" s="7"/>
      <c r="C109" s="8"/>
      <c r="D109" s="7"/>
      <c r="E109" s="8"/>
      <c r="F109" s="23"/>
      <c r="G109" s="49"/>
      <c r="H109" s="6"/>
      <c r="I109" s="50"/>
      <c r="J109" s="29"/>
      <c r="K109" s="73"/>
      <c r="L109" s="50"/>
      <c r="M109" s="29"/>
    </row>
    <row r="110" spans="1:13" ht="27" customHeight="1" x14ac:dyDescent="0.4">
      <c r="A110" s="79">
        <v>5.5</v>
      </c>
      <c r="B110" s="80" t="s">
        <v>88</v>
      </c>
      <c r="C110" s="79" t="s">
        <v>17</v>
      </c>
      <c r="D110" s="81" t="s">
        <v>49</v>
      </c>
      <c r="E110" s="110">
        <v>1.2</v>
      </c>
      <c r="F110" s="1"/>
      <c r="G110" s="61">
        <v>116</v>
      </c>
      <c r="H110" s="63" t="s">
        <v>136</v>
      </c>
      <c r="I110" s="34">
        <f>J110*$E$112</f>
        <v>0.3</v>
      </c>
      <c r="J110" s="19">
        <v>0.15</v>
      </c>
      <c r="K110" s="68">
        <v>1</v>
      </c>
      <c r="L110" s="34">
        <f>M110*$E$112</f>
        <v>0</v>
      </c>
      <c r="M110" s="25"/>
    </row>
    <row r="111" spans="1:13" ht="13.5" customHeight="1" x14ac:dyDescent="0.4">
      <c r="A111" s="79"/>
      <c r="B111" s="80"/>
      <c r="C111" s="79"/>
      <c r="D111" s="81"/>
      <c r="E111" s="111"/>
      <c r="F111" s="1"/>
      <c r="G111" s="61">
        <v>117</v>
      </c>
      <c r="H111" s="63" t="s">
        <v>55</v>
      </c>
      <c r="I111" s="34">
        <f t="shared" ref="I111:I112" si="15">J111*$E$112</f>
        <v>0.6</v>
      </c>
      <c r="J111" s="19">
        <v>0.3</v>
      </c>
      <c r="K111" s="68">
        <v>1</v>
      </c>
      <c r="L111" s="34">
        <f t="shared" ref="L111:L112" si="16">M111*$E$112</f>
        <v>0</v>
      </c>
      <c r="M111" s="25"/>
    </row>
    <row r="112" spans="1:13" ht="13.5" customHeight="1" x14ac:dyDescent="0.4">
      <c r="A112" s="79"/>
      <c r="B112" s="80"/>
      <c r="C112" s="79"/>
      <c r="D112" s="81"/>
      <c r="E112" s="108">
        <v>2</v>
      </c>
      <c r="F112" s="1"/>
      <c r="G112" s="61">
        <v>118</v>
      </c>
      <c r="H112" s="63" t="s">
        <v>34</v>
      </c>
      <c r="I112" s="34">
        <f t="shared" si="15"/>
        <v>0.3</v>
      </c>
      <c r="J112" s="19">
        <v>0.15</v>
      </c>
      <c r="K112" s="68">
        <v>1</v>
      </c>
      <c r="L112" s="34">
        <f t="shared" si="16"/>
        <v>0</v>
      </c>
      <c r="M112" s="25"/>
    </row>
    <row r="113" spans="1:15" ht="14.25" customHeight="1" x14ac:dyDescent="0.4">
      <c r="A113" s="79"/>
      <c r="B113" s="80"/>
      <c r="C113" s="79"/>
      <c r="D113" s="81"/>
      <c r="E113" s="109"/>
      <c r="F113" s="1"/>
      <c r="G113" s="105" t="s">
        <v>10</v>
      </c>
      <c r="H113" s="105"/>
      <c r="I113" s="35">
        <f>SUM(I110:I112)</f>
        <v>1.2</v>
      </c>
      <c r="J113" s="39">
        <f>SUM(J110:J112)</f>
        <v>0.6</v>
      </c>
      <c r="K113" s="68"/>
      <c r="L113" s="35">
        <f>SUM(L110:L112)</f>
        <v>0</v>
      </c>
      <c r="M113" s="39">
        <f>SUM(M110:M112)</f>
        <v>0</v>
      </c>
    </row>
    <row r="114" spans="1:15" ht="13.5" customHeight="1" x14ac:dyDescent="0.4">
      <c r="A114" s="62">
        <f>G110</f>
        <v>116</v>
      </c>
      <c r="B114" s="91"/>
      <c r="C114" s="91"/>
      <c r="D114" s="91"/>
      <c r="E114" s="91"/>
      <c r="F114" s="91"/>
      <c r="G114" s="91"/>
      <c r="H114" s="91"/>
      <c r="I114" s="91"/>
      <c r="J114" s="91"/>
      <c r="K114" s="71"/>
      <c r="L114" s="17"/>
      <c r="M114" s="18"/>
    </row>
    <row r="115" spans="1:15" ht="13.5" customHeight="1" x14ac:dyDescent="0.4">
      <c r="A115" s="62">
        <f>G111</f>
        <v>117</v>
      </c>
      <c r="B115" s="91"/>
      <c r="C115" s="91"/>
      <c r="D115" s="91"/>
      <c r="E115" s="91"/>
      <c r="F115" s="91"/>
      <c r="G115" s="91"/>
      <c r="H115" s="91"/>
      <c r="I115" s="91"/>
      <c r="J115" s="91"/>
      <c r="K115" s="71"/>
      <c r="L115" s="17"/>
      <c r="M115" s="18"/>
    </row>
    <row r="116" spans="1:15" ht="13.5" customHeight="1" x14ac:dyDescent="0.4">
      <c r="A116" s="62">
        <f>G112</f>
        <v>118</v>
      </c>
      <c r="B116" s="91"/>
      <c r="C116" s="91"/>
      <c r="D116" s="91"/>
      <c r="E116" s="91"/>
      <c r="F116" s="91"/>
      <c r="G116" s="91"/>
      <c r="H116" s="91"/>
      <c r="I116" s="91"/>
      <c r="J116" s="91"/>
      <c r="K116" s="71"/>
      <c r="L116" s="17"/>
      <c r="M116" s="18"/>
    </row>
    <row r="117" spans="1:15" ht="3" customHeight="1" x14ac:dyDescent="0.4">
      <c r="K117" s="75"/>
    </row>
    <row r="118" spans="1:15" ht="25.2" x14ac:dyDescent="0.4">
      <c r="A118" s="79">
        <v>5.6</v>
      </c>
      <c r="B118" s="107" t="s">
        <v>115</v>
      </c>
      <c r="C118" s="79" t="s">
        <v>66</v>
      </c>
      <c r="D118" s="81" t="s">
        <v>50</v>
      </c>
      <c r="E118" s="110">
        <v>1.2</v>
      </c>
      <c r="F118" s="1"/>
      <c r="G118" s="61">
        <v>126</v>
      </c>
      <c r="H118" s="63" t="s">
        <v>137</v>
      </c>
      <c r="I118" s="34">
        <f>J118*$E$120</f>
        <v>0.35000000000000003</v>
      </c>
      <c r="J118" s="19">
        <v>7.0000000000000007E-2</v>
      </c>
      <c r="K118" s="68">
        <v>1</v>
      </c>
      <c r="L118" s="34">
        <f>M118*$E$120</f>
        <v>0</v>
      </c>
      <c r="M118" s="25"/>
    </row>
    <row r="119" spans="1:15" x14ac:dyDescent="0.4">
      <c r="A119" s="79"/>
      <c r="B119" s="107"/>
      <c r="C119" s="79"/>
      <c r="D119" s="81"/>
      <c r="E119" s="111"/>
      <c r="F119" s="1"/>
      <c r="G119" s="61">
        <v>127</v>
      </c>
      <c r="H119" s="63" t="s">
        <v>55</v>
      </c>
      <c r="I119" s="34">
        <f t="shared" ref="I119" si="17">J119*$E$120</f>
        <v>0.5</v>
      </c>
      <c r="J119" s="19">
        <v>0.1</v>
      </c>
      <c r="K119" s="68">
        <v>1</v>
      </c>
      <c r="L119" s="34">
        <f t="shared" ref="L119:L120" si="18">M119*$E$120</f>
        <v>0</v>
      </c>
      <c r="M119" s="25"/>
    </row>
    <row r="120" spans="1:15" x14ac:dyDescent="0.4">
      <c r="A120" s="79"/>
      <c r="B120" s="107"/>
      <c r="C120" s="79"/>
      <c r="D120" s="81"/>
      <c r="E120" s="108">
        <v>5</v>
      </c>
      <c r="F120" s="1"/>
      <c r="G120" s="61">
        <v>128</v>
      </c>
      <c r="H120" s="63" t="s">
        <v>34</v>
      </c>
      <c r="I120" s="34">
        <f>J120*$E$120</f>
        <v>0.35000000000000003</v>
      </c>
      <c r="J120" s="19">
        <v>7.0000000000000007E-2</v>
      </c>
      <c r="K120" s="68">
        <v>1</v>
      </c>
      <c r="L120" s="34">
        <f t="shared" si="18"/>
        <v>0</v>
      </c>
      <c r="M120" s="25"/>
    </row>
    <row r="121" spans="1:15" ht="17.25" customHeight="1" x14ac:dyDescent="0.4">
      <c r="A121" s="79"/>
      <c r="B121" s="107"/>
      <c r="C121" s="79"/>
      <c r="D121" s="81"/>
      <c r="E121" s="109"/>
      <c r="F121" s="1"/>
      <c r="G121" s="105" t="s">
        <v>10</v>
      </c>
      <c r="H121" s="105"/>
      <c r="I121" s="35">
        <f>SUM(I118:I120)</f>
        <v>1.2000000000000002</v>
      </c>
      <c r="J121" s="39">
        <f>SUM(J118:J120)</f>
        <v>0.24000000000000002</v>
      </c>
      <c r="K121" s="68"/>
      <c r="L121" s="35">
        <f>SUM(L118:L120)</f>
        <v>0</v>
      </c>
      <c r="M121" s="39">
        <f>SUM(M118:M120)</f>
        <v>0</v>
      </c>
    </row>
    <row r="122" spans="1:15" ht="13.5" customHeight="1" x14ac:dyDescent="0.4">
      <c r="A122" s="62">
        <f>G118</f>
        <v>126</v>
      </c>
      <c r="B122" s="91"/>
      <c r="C122" s="91"/>
      <c r="D122" s="91"/>
      <c r="E122" s="91"/>
      <c r="F122" s="91"/>
      <c r="G122" s="91"/>
      <c r="H122" s="91"/>
      <c r="I122" s="91"/>
      <c r="J122" s="91"/>
      <c r="K122" s="70"/>
      <c r="L122" s="65"/>
      <c r="M122" s="65"/>
    </row>
    <row r="123" spans="1:15" ht="13.5" customHeight="1" x14ac:dyDescent="0.4">
      <c r="A123" s="62">
        <f>G119</f>
        <v>127</v>
      </c>
      <c r="B123" s="91"/>
      <c r="C123" s="91"/>
      <c r="D123" s="91"/>
      <c r="E123" s="91"/>
      <c r="F123" s="91"/>
      <c r="G123" s="91"/>
      <c r="H123" s="91"/>
      <c r="I123" s="91"/>
      <c r="J123" s="91"/>
      <c r="K123" s="70"/>
      <c r="L123" s="65"/>
      <c r="M123" s="65"/>
    </row>
    <row r="124" spans="1:15" x14ac:dyDescent="0.4">
      <c r="A124" s="62">
        <f>G120</f>
        <v>128</v>
      </c>
      <c r="B124" s="91"/>
      <c r="C124" s="91"/>
      <c r="D124" s="91"/>
      <c r="E124" s="91"/>
      <c r="F124" s="91"/>
      <c r="G124" s="91"/>
      <c r="H124" s="91"/>
      <c r="I124" s="91"/>
      <c r="J124" s="91"/>
      <c r="K124" s="70"/>
      <c r="L124" s="65"/>
      <c r="M124" s="65"/>
    </row>
    <row r="125" spans="1:15" ht="3" customHeight="1" x14ac:dyDescent="0.4">
      <c r="K125" s="75"/>
    </row>
    <row r="126" spans="1:15" ht="75.599999999999994" x14ac:dyDescent="0.4">
      <c r="A126" s="81">
        <v>6.1</v>
      </c>
      <c r="B126" s="107" t="s">
        <v>29</v>
      </c>
      <c r="C126" s="81" t="s">
        <v>30</v>
      </c>
      <c r="D126" s="81" t="s">
        <v>116</v>
      </c>
      <c r="E126" s="64">
        <v>40.479999999999997</v>
      </c>
      <c r="F126" s="2"/>
      <c r="G126" s="61">
        <v>138</v>
      </c>
      <c r="H126" s="63" t="s">
        <v>142</v>
      </c>
      <c r="I126" s="34">
        <f>J126*$E$127</f>
        <v>36.800000000000004</v>
      </c>
      <c r="J126" s="21">
        <v>0.4</v>
      </c>
      <c r="K126" s="67">
        <v>1</v>
      </c>
      <c r="L126" s="34">
        <f>M126*$E$127</f>
        <v>0</v>
      </c>
      <c r="M126" s="27"/>
      <c r="O126" s="41"/>
    </row>
    <row r="127" spans="1:15" ht="29.25" customHeight="1" x14ac:dyDescent="0.4">
      <c r="A127" s="81"/>
      <c r="B127" s="107"/>
      <c r="C127" s="81"/>
      <c r="D127" s="81"/>
      <c r="E127" s="117">
        <v>92</v>
      </c>
      <c r="F127" s="2"/>
      <c r="G127" s="61">
        <v>141</v>
      </c>
      <c r="H127" s="63" t="s">
        <v>138</v>
      </c>
      <c r="I127" s="34">
        <f>J127*$E$127</f>
        <v>0.92</v>
      </c>
      <c r="J127" s="21">
        <v>0.01</v>
      </c>
      <c r="K127" s="67">
        <v>1</v>
      </c>
      <c r="L127" s="34">
        <f>M127*$E$127</f>
        <v>0</v>
      </c>
      <c r="M127" s="27"/>
      <c r="O127" s="41"/>
    </row>
    <row r="128" spans="1:15" ht="16.5" customHeight="1" x14ac:dyDescent="0.4">
      <c r="A128" s="81"/>
      <c r="B128" s="107"/>
      <c r="C128" s="81"/>
      <c r="D128" s="81"/>
      <c r="E128" s="117"/>
      <c r="F128" s="2"/>
      <c r="G128" s="61">
        <v>142</v>
      </c>
      <c r="H128" s="63" t="s">
        <v>55</v>
      </c>
      <c r="I128" s="34">
        <f>J128*$E$127</f>
        <v>1.84</v>
      </c>
      <c r="J128" s="21">
        <v>0.02</v>
      </c>
      <c r="K128" s="67">
        <v>1</v>
      </c>
      <c r="L128" s="34">
        <f>M128*$E$127</f>
        <v>0</v>
      </c>
      <c r="M128" s="27"/>
      <c r="O128" s="41"/>
    </row>
    <row r="129" spans="1:15" ht="16.5" customHeight="1" x14ac:dyDescent="0.4">
      <c r="A129" s="81"/>
      <c r="B129" s="107"/>
      <c r="C129" s="81"/>
      <c r="D129" s="81"/>
      <c r="E129" s="117"/>
      <c r="F129" s="2"/>
      <c r="G129" s="61">
        <v>143</v>
      </c>
      <c r="H129" s="63" t="s">
        <v>34</v>
      </c>
      <c r="I129" s="34">
        <f>J129*$E$127</f>
        <v>0.92</v>
      </c>
      <c r="J129" s="21">
        <v>0.01</v>
      </c>
      <c r="K129" s="67">
        <v>1</v>
      </c>
      <c r="L129" s="34">
        <f>M129*$E$127</f>
        <v>0</v>
      </c>
      <c r="M129" s="27"/>
      <c r="O129" s="41"/>
    </row>
    <row r="130" spans="1:15" ht="17.25" customHeight="1" x14ac:dyDescent="0.4">
      <c r="A130" s="81"/>
      <c r="B130" s="107"/>
      <c r="C130" s="81"/>
      <c r="D130" s="81"/>
      <c r="E130" s="104"/>
      <c r="F130" s="2"/>
      <c r="G130" s="105" t="s">
        <v>10</v>
      </c>
      <c r="H130" s="105"/>
      <c r="I130" s="31">
        <f>SUM(I126:I129)</f>
        <v>40.480000000000011</v>
      </c>
      <c r="J130" s="40">
        <f>SUM(J126:J129)</f>
        <v>0.44000000000000006</v>
      </c>
      <c r="K130" s="72"/>
      <c r="L130" s="31">
        <f>SUM(L126:L129)</f>
        <v>0</v>
      </c>
      <c r="M130" s="40">
        <f>SUM(M126:M129)</f>
        <v>0</v>
      </c>
    </row>
    <row r="131" spans="1:15" ht="13.5" customHeight="1" x14ac:dyDescent="0.4">
      <c r="A131" s="62">
        <f>G126</f>
        <v>138</v>
      </c>
      <c r="B131" s="91"/>
      <c r="C131" s="91"/>
      <c r="D131" s="91"/>
      <c r="E131" s="91"/>
      <c r="F131" s="91"/>
      <c r="G131" s="91"/>
      <c r="H131" s="91"/>
      <c r="I131" s="91"/>
      <c r="J131" s="91"/>
      <c r="K131" s="70"/>
      <c r="L131" s="65"/>
      <c r="M131" s="65"/>
    </row>
    <row r="132" spans="1:15" ht="13.5" customHeight="1" x14ac:dyDescent="0.4">
      <c r="A132" s="62">
        <f t="shared" ref="A132:A134" si="19">G127</f>
        <v>141</v>
      </c>
      <c r="B132" s="91"/>
      <c r="C132" s="91"/>
      <c r="D132" s="91"/>
      <c r="E132" s="91"/>
      <c r="F132" s="91"/>
      <c r="G132" s="91"/>
      <c r="H132" s="91"/>
      <c r="I132" s="91"/>
      <c r="J132" s="91"/>
      <c r="K132" s="70"/>
      <c r="L132" s="65"/>
      <c r="M132" s="65"/>
    </row>
    <row r="133" spans="1:15" ht="13.5" customHeight="1" x14ac:dyDescent="0.4">
      <c r="A133" s="62">
        <f t="shared" si="19"/>
        <v>142</v>
      </c>
      <c r="B133" s="91"/>
      <c r="C133" s="91"/>
      <c r="D133" s="91"/>
      <c r="E133" s="91"/>
      <c r="F133" s="91"/>
      <c r="G133" s="91"/>
      <c r="H133" s="91"/>
      <c r="I133" s="91"/>
      <c r="J133" s="91"/>
      <c r="K133" s="70"/>
      <c r="L133" s="65"/>
      <c r="M133" s="65"/>
    </row>
    <row r="134" spans="1:15" ht="14.25" customHeight="1" x14ac:dyDescent="0.4">
      <c r="A134" s="62">
        <f t="shared" si="19"/>
        <v>143</v>
      </c>
      <c r="B134" s="91"/>
      <c r="C134" s="91"/>
      <c r="D134" s="91"/>
      <c r="E134" s="91"/>
      <c r="F134" s="91"/>
      <c r="G134" s="91"/>
      <c r="H134" s="91"/>
      <c r="I134" s="91"/>
      <c r="J134" s="91"/>
      <c r="K134" s="70"/>
      <c r="L134" s="65"/>
      <c r="M134" s="65"/>
    </row>
    <row r="135" spans="1:15" ht="3" customHeight="1" x14ac:dyDescent="0.4">
      <c r="K135" s="75"/>
    </row>
    <row r="136" spans="1:15" ht="27" customHeight="1" x14ac:dyDescent="0.4">
      <c r="A136" s="79">
        <v>7.4</v>
      </c>
      <c r="B136" s="80" t="s">
        <v>89</v>
      </c>
      <c r="C136" s="79" t="s">
        <v>18</v>
      </c>
      <c r="D136" s="81" t="s">
        <v>51</v>
      </c>
      <c r="E136" s="12">
        <v>0.9</v>
      </c>
      <c r="F136" s="1"/>
      <c r="G136" s="61">
        <v>168</v>
      </c>
      <c r="H136" s="63" t="s">
        <v>133</v>
      </c>
      <c r="I136" s="34">
        <f>J136*$E$137</f>
        <v>0.89999999999999991</v>
      </c>
      <c r="J136" s="19">
        <v>0.15</v>
      </c>
      <c r="K136" s="68">
        <v>1</v>
      </c>
      <c r="L136" s="34">
        <f>M136*$E$137</f>
        <v>0</v>
      </c>
      <c r="M136" s="25"/>
    </row>
    <row r="137" spans="1:15" ht="14.25" customHeight="1" x14ac:dyDescent="0.4">
      <c r="A137" s="79"/>
      <c r="B137" s="80"/>
      <c r="C137" s="79"/>
      <c r="D137" s="81"/>
      <c r="E137" s="59">
        <v>6</v>
      </c>
      <c r="F137" s="1"/>
      <c r="G137" s="105" t="s">
        <v>10</v>
      </c>
      <c r="H137" s="105"/>
      <c r="I137" s="35">
        <f>SUM(I136:I136)</f>
        <v>0.89999999999999991</v>
      </c>
      <c r="J137" s="39">
        <f>SUM(J136:J136)</f>
        <v>0.15</v>
      </c>
      <c r="K137" s="68"/>
      <c r="L137" s="35">
        <f>SUM(L136:L136)</f>
        <v>0</v>
      </c>
      <c r="M137" s="39">
        <f>SUM(M136:M136)</f>
        <v>0</v>
      </c>
    </row>
    <row r="138" spans="1:15" ht="13.5" customHeight="1" x14ac:dyDescent="0.4">
      <c r="A138" s="61">
        <f>G136</f>
        <v>168</v>
      </c>
      <c r="B138" s="91"/>
      <c r="C138" s="91"/>
      <c r="D138" s="91"/>
      <c r="E138" s="91"/>
      <c r="F138" s="91"/>
      <c r="G138" s="91"/>
      <c r="H138" s="91"/>
      <c r="I138" s="91"/>
      <c r="J138" s="91"/>
      <c r="K138" s="70"/>
      <c r="L138" s="65"/>
      <c r="M138" s="65"/>
    </row>
    <row r="139" spans="1:15" ht="3" customHeight="1" x14ac:dyDescent="0.4">
      <c r="K139" s="75"/>
    </row>
    <row r="140" spans="1:15" ht="27" customHeight="1" x14ac:dyDescent="0.4">
      <c r="A140" s="81">
        <v>8.1</v>
      </c>
      <c r="B140" s="80" t="s">
        <v>117</v>
      </c>
      <c r="C140" s="81" t="s">
        <v>19</v>
      </c>
      <c r="D140" s="81" t="s">
        <v>52</v>
      </c>
      <c r="E140" s="13">
        <v>1</v>
      </c>
      <c r="F140" s="2"/>
      <c r="G140" s="61">
        <v>181</v>
      </c>
      <c r="H140" s="63" t="s">
        <v>61</v>
      </c>
      <c r="I140" s="34">
        <f>J140*$E$141</f>
        <v>1</v>
      </c>
      <c r="J140" s="21">
        <v>0.1</v>
      </c>
      <c r="K140" s="67">
        <v>1</v>
      </c>
      <c r="L140" s="34">
        <f>M140*$E$141</f>
        <v>0</v>
      </c>
      <c r="M140" s="27"/>
    </row>
    <row r="141" spans="1:15" ht="13.5" customHeight="1" x14ac:dyDescent="0.4">
      <c r="A141" s="81"/>
      <c r="B141" s="80"/>
      <c r="C141" s="81"/>
      <c r="D141" s="81"/>
      <c r="E141" s="58">
        <v>10</v>
      </c>
      <c r="F141" s="2"/>
      <c r="G141" s="105" t="s">
        <v>10</v>
      </c>
      <c r="H141" s="105"/>
      <c r="I141" s="31">
        <f>SUM(I140:I140)</f>
        <v>1</v>
      </c>
      <c r="J141" s="40">
        <f>SUM(J140:J140)</f>
        <v>0.1</v>
      </c>
      <c r="K141" s="72"/>
      <c r="L141" s="31">
        <f>SUM(L140:L140)</f>
        <v>0</v>
      </c>
      <c r="M141" s="40">
        <f>SUM(M140:M140)</f>
        <v>0</v>
      </c>
    </row>
    <row r="142" spans="1:15" x14ac:dyDescent="0.4">
      <c r="A142" s="61">
        <f>G140</f>
        <v>181</v>
      </c>
      <c r="B142" s="91"/>
      <c r="C142" s="91"/>
      <c r="D142" s="91"/>
      <c r="E142" s="91"/>
      <c r="F142" s="91"/>
      <c r="G142" s="91"/>
      <c r="H142" s="91"/>
      <c r="I142" s="91"/>
      <c r="J142" s="91"/>
      <c r="K142" s="70"/>
      <c r="L142" s="65"/>
      <c r="M142" s="65"/>
    </row>
    <row r="143" spans="1:15" ht="3" customHeight="1" x14ac:dyDescent="0.4">
      <c r="A143" s="8"/>
      <c r="B143" s="7"/>
      <c r="C143" s="8"/>
      <c r="D143" s="7"/>
      <c r="E143" s="8"/>
      <c r="F143" s="23"/>
      <c r="G143" s="49"/>
      <c r="H143" s="6"/>
      <c r="I143" s="50"/>
      <c r="J143" s="29"/>
      <c r="K143" s="73"/>
      <c r="L143" s="50"/>
      <c r="M143" s="29"/>
    </row>
    <row r="144" spans="1:15" x14ac:dyDescent="0.4">
      <c r="A144" s="85">
        <v>8.5</v>
      </c>
      <c r="B144" s="107" t="s">
        <v>90</v>
      </c>
      <c r="C144" s="79" t="s">
        <v>70</v>
      </c>
      <c r="D144" s="81" t="s">
        <v>118</v>
      </c>
      <c r="E144" s="110">
        <v>1.2</v>
      </c>
      <c r="F144" s="1"/>
      <c r="G144" s="61">
        <v>195</v>
      </c>
      <c r="H144" s="63" t="s">
        <v>131</v>
      </c>
      <c r="I144" s="34">
        <f>J144*$E$146</f>
        <v>0.3</v>
      </c>
      <c r="J144" s="19">
        <v>0.15</v>
      </c>
      <c r="K144" s="68">
        <v>1</v>
      </c>
      <c r="L144" s="34">
        <f>M144*$E$146</f>
        <v>0</v>
      </c>
      <c r="M144" s="25"/>
    </row>
    <row r="145" spans="1:13" x14ac:dyDescent="0.4">
      <c r="A145" s="86"/>
      <c r="B145" s="107"/>
      <c r="C145" s="79"/>
      <c r="D145" s="81"/>
      <c r="E145" s="111"/>
      <c r="F145" s="1"/>
      <c r="G145" s="61">
        <v>196</v>
      </c>
      <c r="H145" s="63" t="s">
        <v>55</v>
      </c>
      <c r="I145" s="34">
        <f t="shared" ref="I145:I146" si="20">J145*$E$146</f>
        <v>0.6</v>
      </c>
      <c r="J145" s="19">
        <v>0.3</v>
      </c>
      <c r="K145" s="68">
        <v>1</v>
      </c>
      <c r="L145" s="34">
        <f t="shared" ref="L145:L146" si="21">M145*$E$146</f>
        <v>0</v>
      </c>
      <c r="M145" s="25"/>
    </row>
    <row r="146" spans="1:13" x14ac:dyDescent="0.4">
      <c r="A146" s="86"/>
      <c r="B146" s="107"/>
      <c r="C146" s="79"/>
      <c r="D146" s="81"/>
      <c r="E146" s="108">
        <v>2</v>
      </c>
      <c r="F146" s="1"/>
      <c r="G146" s="61">
        <v>197</v>
      </c>
      <c r="H146" s="63" t="s">
        <v>34</v>
      </c>
      <c r="I146" s="34">
        <f t="shared" si="20"/>
        <v>0.3</v>
      </c>
      <c r="J146" s="19">
        <v>0.15</v>
      </c>
      <c r="K146" s="68">
        <v>1</v>
      </c>
      <c r="L146" s="34">
        <f t="shared" si="21"/>
        <v>0</v>
      </c>
      <c r="M146" s="25"/>
    </row>
    <row r="147" spans="1:13" x14ac:dyDescent="0.4">
      <c r="A147" s="87"/>
      <c r="B147" s="107"/>
      <c r="C147" s="79"/>
      <c r="D147" s="81"/>
      <c r="E147" s="109"/>
      <c r="F147" s="1"/>
      <c r="G147" s="105" t="s">
        <v>10</v>
      </c>
      <c r="H147" s="105"/>
      <c r="I147" s="35">
        <f>SUM(I144:I146)</f>
        <v>1.2</v>
      </c>
      <c r="J147" s="39">
        <f>SUM(J144:J146)</f>
        <v>0.6</v>
      </c>
      <c r="K147" s="68"/>
      <c r="L147" s="35">
        <f>SUM(L144:L146)</f>
        <v>0</v>
      </c>
      <c r="M147" s="39">
        <f>SUM(M144:M146)</f>
        <v>0</v>
      </c>
    </row>
    <row r="148" spans="1:13" ht="13.5" customHeight="1" x14ac:dyDescent="0.4">
      <c r="A148" s="61">
        <f>G144</f>
        <v>195</v>
      </c>
      <c r="B148" s="91"/>
      <c r="C148" s="91"/>
      <c r="D148" s="91"/>
      <c r="E148" s="91"/>
      <c r="F148" s="91"/>
      <c r="G148" s="91"/>
      <c r="H148" s="91"/>
      <c r="I148" s="91"/>
      <c r="J148" s="91"/>
      <c r="K148" s="69"/>
      <c r="L148" s="65"/>
      <c r="M148" s="65"/>
    </row>
    <row r="149" spans="1:13" ht="13.5" customHeight="1" x14ac:dyDescent="0.4">
      <c r="A149" s="61">
        <f>G145</f>
        <v>196</v>
      </c>
      <c r="B149" s="91"/>
      <c r="C149" s="91"/>
      <c r="D149" s="91"/>
      <c r="E149" s="91"/>
      <c r="F149" s="91"/>
      <c r="G149" s="91"/>
      <c r="H149" s="91"/>
      <c r="I149" s="91"/>
      <c r="J149" s="91"/>
      <c r="K149" s="69"/>
      <c r="L149" s="65"/>
      <c r="M149" s="65"/>
    </row>
    <row r="150" spans="1:13" ht="14.25" customHeight="1" x14ac:dyDescent="0.4">
      <c r="A150" s="61">
        <f>G146</f>
        <v>197</v>
      </c>
      <c r="B150" s="91"/>
      <c r="C150" s="91"/>
      <c r="D150" s="91"/>
      <c r="E150" s="91"/>
      <c r="F150" s="91"/>
      <c r="G150" s="91"/>
      <c r="H150" s="91"/>
      <c r="I150" s="91"/>
      <c r="J150" s="91"/>
      <c r="K150" s="69"/>
      <c r="L150" s="65"/>
      <c r="M150" s="65"/>
    </row>
    <row r="151" spans="1:13" ht="3" customHeight="1" x14ac:dyDescent="0.4">
      <c r="K151" s="75"/>
    </row>
    <row r="152" spans="1:13" ht="27.75" customHeight="1" x14ac:dyDescent="0.4">
      <c r="A152" s="81">
        <v>9.1</v>
      </c>
      <c r="B152" s="107" t="s">
        <v>119</v>
      </c>
      <c r="C152" s="62" t="s">
        <v>20</v>
      </c>
      <c r="D152" s="62" t="s">
        <v>53</v>
      </c>
      <c r="E152" s="101">
        <v>2</v>
      </c>
      <c r="F152" s="2"/>
      <c r="G152" s="61">
        <v>204</v>
      </c>
      <c r="H152" s="63" t="s">
        <v>62</v>
      </c>
      <c r="I152" s="34">
        <f>J152*$E$154</f>
        <v>0.8</v>
      </c>
      <c r="J152" s="21">
        <v>0.2</v>
      </c>
      <c r="K152" s="67">
        <v>1</v>
      </c>
      <c r="L152" s="34">
        <f>M152*$E$154</f>
        <v>0</v>
      </c>
      <c r="M152" s="27"/>
    </row>
    <row r="153" spans="1:13" ht="25.2" x14ac:dyDescent="0.4">
      <c r="A153" s="81"/>
      <c r="B153" s="107"/>
      <c r="C153" s="81" t="s">
        <v>67</v>
      </c>
      <c r="D153" s="81" t="s">
        <v>54</v>
      </c>
      <c r="E153" s="102"/>
      <c r="F153" s="2"/>
      <c r="G153" s="61">
        <v>205</v>
      </c>
      <c r="H153" s="63" t="s">
        <v>139</v>
      </c>
      <c r="I153" s="34">
        <f t="shared" ref="I153:I155" si="22">J153*$E$154</f>
        <v>0.32</v>
      </c>
      <c r="J153" s="21">
        <v>0.08</v>
      </c>
      <c r="K153" s="67">
        <v>1</v>
      </c>
      <c r="L153" s="34">
        <f t="shared" ref="L153:L155" si="23">M153*$E$154</f>
        <v>0</v>
      </c>
      <c r="M153" s="27"/>
    </row>
    <row r="154" spans="1:13" x14ac:dyDescent="0.4">
      <c r="A154" s="81"/>
      <c r="B154" s="107"/>
      <c r="C154" s="81"/>
      <c r="D154" s="81"/>
      <c r="E154" s="103">
        <v>4</v>
      </c>
      <c r="F154" s="2"/>
      <c r="G154" s="61">
        <v>206</v>
      </c>
      <c r="H154" s="63" t="s">
        <v>55</v>
      </c>
      <c r="I154" s="34">
        <f t="shared" si="22"/>
        <v>0.56000000000000005</v>
      </c>
      <c r="J154" s="21">
        <v>0.14000000000000001</v>
      </c>
      <c r="K154" s="67">
        <v>1</v>
      </c>
      <c r="L154" s="34">
        <f t="shared" si="23"/>
        <v>0</v>
      </c>
      <c r="M154" s="27"/>
    </row>
    <row r="155" spans="1:13" x14ac:dyDescent="0.4">
      <c r="A155" s="81"/>
      <c r="B155" s="107"/>
      <c r="C155" s="81"/>
      <c r="D155" s="81"/>
      <c r="E155" s="117"/>
      <c r="F155" s="2"/>
      <c r="G155" s="61">
        <v>207</v>
      </c>
      <c r="H155" s="63" t="s">
        <v>34</v>
      </c>
      <c r="I155" s="34">
        <f t="shared" si="22"/>
        <v>0.32</v>
      </c>
      <c r="J155" s="21">
        <v>0.08</v>
      </c>
      <c r="K155" s="67">
        <v>1</v>
      </c>
      <c r="L155" s="34">
        <f t="shared" si="23"/>
        <v>0</v>
      </c>
      <c r="M155" s="27"/>
    </row>
    <row r="156" spans="1:13" x14ac:dyDescent="0.4">
      <c r="A156" s="81"/>
      <c r="B156" s="107"/>
      <c r="C156" s="81"/>
      <c r="D156" s="81"/>
      <c r="E156" s="104"/>
      <c r="F156" s="2"/>
      <c r="G156" s="105" t="s">
        <v>10</v>
      </c>
      <c r="H156" s="105"/>
      <c r="I156" s="31">
        <f>SUM(I152:I155)</f>
        <v>2</v>
      </c>
      <c r="J156" s="40">
        <f>SUM(J152:J155)</f>
        <v>0.5</v>
      </c>
      <c r="K156" s="72"/>
      <c r="L156" s="31">
        <f>SUM(L152:L155)</f>
        <v>0</v>
      </c>
      <c r="M156" s="40">
        <f>SUM(M152:M155)</f>
        <v>0</v>
      </c>
    </row>
    <row r="157" spans="1:13" x14ac:dyDescent="0.4">
      <c r="A157" s="61">
        <f>G152</f>
        <v>204</v>
      </c>
      <c r="B157" s="91"/>
      <c r="C157" s="91"/>
      <c r="D157" s="91"/>
      <c r="E157" s="91"/>
      <c r="F157" s="91"/>
      <c r="G157" s="91"/>
      <c r="H157" s="91"/>
      <c r="I157" s="91"/>
      <c r="J157" s="91"/>
      <c r="K157" s="69"/>
      <c r="L157" s="65"/>
      <c r="M157" s="65"/>
    </row>
    <row r="158" spans="1:13" ht="13.5" customHeight="1" x14ac:dyDescent="0.4">
      <c r="A158" s="61">
        <f>G153</f>
        <v>205</v>
      </c>
      <c r="B158" s="91"/>
      <c r="C158" s="91"/>
      <c r="D158" s="91"/>
      <c r="E158" s="91"/>
      <c r="F158" s="91"/>
      <c r="G158" s="91"/>
      <c r="H158" s="91"/>
      <c r="I158" s="91"/>
      <c r="J158" s="91"/>
      <c r="K158" s="69"/>
      <c r="L158" s="65"/>
      <c r="M158" s="65"/>
    </row>
    <row r="159" spans="1:13" ht="13.5" customHeight="1" x14ac:dyDescent="0.4">
      <c r="A159" s="61">
        <f>G154</f>
        <v>206</v>
      </c>
      <c r="B159" s="91"/>
      <c r="C159" s="91"/>
      <c r="D159" s="91"/>
      <c r="E159" s="91"/>
      <c r="F159" s="91"/>
      <c r="G159" s="91"/>
      <c r="H159" s="91"/>
      <c r="I159" s="91"/>
      <c r="J159" s="91"/>
      <c r="K159" s="69"/>
      <c r="L159" s="65"/>
      <c r="M159" s="65"/>
    </row>
    <row r="160" spans="1:13" ht="14.25" customHeight="1" x14ac:dyDescent="0.4">
      <c r="A160" s="61">
        <f>G155</f>
        <v>207</v>
      </c>
      <c r="B160" s="91"/>
      <c r="C160" s="91"/>
      <c r="D160" s="91"/>
      <c r="E160" s="91"/>
      <c r="F160" s="91"/>
      <c r="G160" s="91"/>
      <c r="H160" s="91"/>
      <c r="I160" s="91"/>
      <c r="J160" s="91"/>
      <c r="K160" s="69"/>
      <c r="L160" s="65"/>
      <c r="M160" s="65"/>
    </row>
    <row r="161" spans="1:13" ht="3" customHeight="1" x14ac:dyDescent="0.4">
      <c r="A161" s="9"/>
      <c r="B161" s="6"/>
      <c r="C161" s="6"/>
      <c r="D161" s="6"/>
      <c r="E161" s="6"/>
      <c r="F161" s="6"/>
      <c r="G161" s="6"/>
      <c r="H161" s="6"/>
      <c r="I161" s="6"/>
      <c r="J161" s="6"/>
      <c r="K161" s="69"/>
      <c r="L161" s="8"/>
      <c r="M161" s="8"/>
    </row>
    <row r="162" spans="1:13" x14ac:dyDescent="0.4">
      <c r="A162" s="66" t="s">
        <v>12</v>
      </c>
      <c r="B162" s="66" t="s">
        <v>97</v>
      </c>
      <c r="C162" s="76" t="s">
        <v>98</v>
      </c>
      <c r="D162" s="76"/>
      <c r="G162" s="66" t="s">
        <v>12</v>
      </c>
      <c r="H162" s="66" t="s">
        <v>99</v>
      </c>
      <c r="I162" s="76" t="s">
        <v>100</v>
      </c>
      <c r="J162" s="76"/>
    </row>
    <row r="163" spans="1:13" x14ac:dyDescent="0.4">
      <c r="A163" s="61">
        <v>1</v>
      </c>
      <c r="B163" s="14"/>
      <c r="C163" s="77"/>
      <c r="D163" s="77"/>
      <c r="G163" s="61">
        <v>1</v>
      </c>
      <c r="H163" s="60"/>
      <c r="I163" s="78"/>
      <c r="J163" s="78"/>
    </row>
    <row r="164" spans="1:13" x14ac:dyDescent="0.4">
      <c r="A164" s="61">
        <v>2</v>
      </c>
      <c r="B164" s="14"/>
      <c r="C164" s="77"/>
      <c r="D164" s="77"/>
    </row>
  </sheetData>
  <sheetProtection password="9690" sheet="1" objects="1" scenarios="1" formatRows="0" insertRows="0"/>
  <autoFilter ref="K1:K164"/>
  <mergeCells count="208">
    <mergeCell ref="B99:J99"/>
    <mergeCell ref="C118:C121"/>
    <mergeCell ref="B158:J158"/>
    <mergeCell ref="B159:J159"/>
    <mergeCell ref="B160:J160"/>
    <mergeCell ref="C126:C130"/>
    <mergeCell ref="D126:D130"/>
    <mergeCell ref="G130:H130"/>
    <mergeCell ref="B131:J131"/>
    <mergeCell ref="B133:J133"/>
    <mergeCell ref="B157:J157"/>
    <mergeCell ref="B134:J134"/>
    <mergeCell ref="B142:J142"/>
    <mergeCell ref="C153:C156"/>
    <mergeCell ref="B152:B156"/>
    <mergeCell ref="G141:H141"/>
    <mergeCell ref="E152:E153"/>
    <mergeCell ref="E154:E156"/>
    <mergeCell ref="B150:J150"/>
    <mergeCell ref="D153:D156"/>
    <mergeCell ref="B148:J148"/>
    <mergeCell ref="B144:B147"/>
    <mergeCell ref="E127:E130"/>
    <mergeCell ref="G156:H156"/>
    <mergeCell ref="E64:E67"/>
    <mergeCell ref="E76:E77"/>
    <mergeCell ref="A28:A31"/>
    <mergeCell ref="G39:H39"/>
    <mergeCell ref="G31:H31"/>
    <mergeCell ref="B42:J42"/>
    <mergeCell ref="B23:B24"/>
    <mergeCell ref="G55:H55"/>
    <mergeCell ref="E85:E86"/>
    <mergeCell ref="A21:E21"/>
    <mergeCell ref="G21:H21"/>
    <mergeCell ref="E28:E29"/>
    <mergeCell ref="E30:E31"/>
    <mergeCell ref="E36:E37"/>
    <mergeCell ref="E38:E39"/>
    <mergeCell ref="E52:E53"/>
    <mergeCell ref="E54:E55"/>
    <mergeCell ref="E60:E63"/>
    <mergeCell ref="A110:A113"/>
    <mergeCell ref="C110:C113"/>
    <mergeCell ref="C144:C147"/>
    <mergeCell ref="D144:D147"/>
    <mergeCell ref="G147:H147"/>
    <mergeCell ref="A140:A141"/>
    <mergeCell ref="C140:C141"/>
    <mergeCell ref="D140:D141"/>
    <mergeCell ref="E112:E113"/>
    <mergeCell ref="E118:E119"/>
    <mergeCell ref="E120:E121"/>
    <mergeCell ref="E144:E145"/>
    <mergeCell ref="B126:B130"/>
    <mergeCell ref="B122:J122"/>
    <mergeCell ref="B123:J123"/>
    <mergeCell ref="B124:J124"/>
    <mergeCell ref="B114:J114"/>
    <mergeCell ref="B115:J115"/>
    <mergeCell ref="B116:J116"/>
    <mergeCell ref="B110:B113"/>
    <mergeCell ref="B118:B121"/>
    <mergeCell ref="E110:E111"/>
    <mergeCell ref="A152:A156"/>
    <mergeCell ref="D118:D121"/>
    <mergeCell ref="G121:H121"/>
    <mergeCell ref="E146:E147"/>
    <mergeCell ref="B149:J149"/>
    <mergeCell ref="A126:A130"/>
    <mergeCell ref="B136:B137"/>
    <mergeCell ref="B140:B141"/>
    <mergeCell ref="G97:H97"/>
    <mergeCell ref="C102:C105"/>
    <mergeCell ref="D102:D105"/>
    <mergeCell ref="G105:H105"/>
    <mergeCell ref="A144:A147"/>
    <mergeCell ref="B138:J138"/>
    <mergeCell ref="A136:A137"/>
    <mergeCell ref="C136:C137"/>
    <mergeCell ref="D136:D137"/>
    <mergeCell ref="G137:H137"/>
    <mergeCell ref="B102:B105"/>
    <mergeCell ref="B106:J106"/>
    <mergeCell ref="B107:J107"/>
    <mergeCell ref="B108:J108"/>
    <mergeCell ref="D110:D113"/>
    <mergeCell ref="G113:H113"/>
    <mergeCell ref="A102:A105"/>
    <mergeCell ref="E102:E103"/>
    <mergeCell ref="E104:E105"/>
    <mergeCell ref="A76:A79"/>
    <mergeCell ref="B76:B79"/>
    <mergeCell ref="A90:A91"/>
    <mergeCell ref="E78:E79"/>
    <mergeCell ref="G91:H91"/>
    <mergeCell ref="C85:C86"/>
    <mergeCell ref="D85:D86"/>
    <mergeCell ref="B84:B86"/>
    <mergeCell ref="B90:B91"/>
    <mergeCell ref="C90:C91"/>
    <mergeCell ref="G86:H86"/>
    <mergeCell ref="B87:J87"/>
    <mergeCell ref="B88:J88"/>
    <mergeCell ref="D90:D91"/>
    <mergeCell ref="B100:J100"/>
    <mergeCell ref="B92:J92"/>
    <mergeCell ref="B98:J98"/>
    <mergeCell ref="A94:A97"/>
    <mergeCell ref="B94:B97"/>
    <mergeCell ref="C94:C97"/>
    <mergeCell ref="D94:D97"/>
    <mergeCell ref="B16:C16"/>
    <mergeCell ref="B17:C17"/>
    <mergeCell ref="G45:H45"/>
    <mergeCell ref="B46:J46"/>
    <mergeCell ref="J14:K14"/>
    <mergeCell ref="J15:K15"/>
    <mergeCell ref="D61:D63"/>
    <mergeCell ref="C61:C63"/>
    <mergeCell ref="B73:J73"/>
    <mergeCell ref="B71:J71"/>
    <mergeCell ref="B72:J72"/>
    <mergeCell ref="B50:J50"/>
    <mergeCell ref="G49:H49"/>
    <mergeCell ref="B56:J56"/>
    <mergeCell ref="B57:J57"/>
    <mergeCell ref="B58:J58"/>
    <mergeCell ref="G67:H67"/>
    <mergeCell ref="B68:J68"/>
    <mergeCell ref="B69:J69"/>
    <mergeCell ref="B70:J70"/>
    <mergeCell ref="B40:J40"/>
    <mergeCell ref="B41:J41"/>
    <mergeCell ref="D18:M18"/>
    <mergeCell ref="C48:C49"/>
    <mergeCell ref="E94:E95"/>
    <mergeCell ref="E96:E97"/>
    <mergeCell ref="G24:H24"/>
    <mergeCell ref="A25:J25"/>
    <mergeCell ref="B26:J26"/>
    <mergeCell ref="D23:D24"/>
    <mergeCell ref="A48:A49"/>
    <mergeCell ref="B48:B49"/>
    <mergeCell ref="B52:B55"/>
    <mergeCell ref="A52:A55"/>
    <mergeCell ref="D52:D55"/>
    <mergeCell ref="C52:C55"/>
    <mergeCell ref="B74:J74"/>
    <mergeCell ref="G79:H79"/>
    <mergeCell ref="C76:C79"/>
    <mergeCell ref="D76:D79"/>
    <mergeCell ref="A23:A24"/>
    <mergeCell ref="B82:J82"/>
    <mergeCell ref="D48:D49"/>
    <mergeCell ref="B32:J32"/>
    <mergeCell ref="B33:J33"/>
    <mergeCell ref="B34:J34"/>
    <mergeCell ref="C23:C24"/>
    <mergeCell ref="A84:A86"/>
    <mergeCell ref="A5:M5"/>
    <mergeCell ref="A6:M6"/>
    <mergeCell ref="A8:M8"/>
    <mergeCell ref="B14:C14"/>
    <mergeCell ref="E14:G14"/>
    <mergeCell ref="B15:C15"/>
    <mergeCell ref="E15:G15"/>
    <mergeCell ref="A20:H20"/>
    <mergeCell ref="B18:C18"/>
    <mergeCell ref="A19:M19"/>
    <mergeCell ref="B11:C11"/>
    <mergeCell ref="A9:B9"/>
    <mergeCell ref="I9:J9"/>
    <mergeCell ref="K9:M9"/>
    <mergeCell ref="D10:M10"/>
    <mergeCell ref="D11:M11"/>
    <mergeCell ref="D12:M12"/>
    <mergeCell ref="D13:M13"/>
    <mergeCell ref="B10:C10"/>
    <mergeCell ref="D16:M16"/>
    <mergeCell ref="B12:C12"/>
    <mergeCell ref="B13:C13"/>
    <mergeCell ref="D17:M17"/>
    <mergeCell ref="A7:M7"/>
    <mergeCell ref="C162:D162"/>
    <mergeCell ref="C163:D163"/>
    <mergeCell ref="C164:D164"/>
    <mergeCell ref="I162:J162"/>
    <mergeCell ref="I163:J163"/>
    <mergeCell ref="A118:A121"/>
    <mergeCell ref="B28:B31"/>
    <mergeCell ref="D28:D31"/>
    <mergeCell ref="C28:C31"/>
    <mergeCell ref="B36:B39"/>
    <mergeCell ref="C36:C39"/>
    <mergeCell ref="D36:D39"/>
    <mergeCell ref="D44:D45"/>
    <mergeCell ref="B44:B45"/>
    <mergeCell ref="C44:C45"/>
    <mergeCell ref="A36:A39"/>
    <mergeCell ref="A44:A45"/>
    <mergeCell ref="A60:A67"/>
    <mergeCell ref="D64:D67"/>
    <mergeCell ref="C64:C67"/>
    <mergeCell ref="B60:B67"/>
    <mergeCell ref="B80:J80"/>
    <mergeCell ref="B81:J81"/>
    <mergeCell ref="B132:J132"/>
  </mergeCells>
  <pageMargins left="0.25" right="0.25" top="0.75" bottom="0.75" header="0.3" footer="0.3"/>
  <pageSetup fitToHeight="0" orientation="landscape" r:id="rId1"/>
  <headerFooter>
    <oddHeader>&amp;C&amp;"Bahij Zar,Regular"&amp;8فارمت تائید شده جلسه مورخ 1401/07/16 شماره (18) بورد تضمین کیفیت و اعتباردهی و منظور شده حکم شماره 2330/2848 مورخ 1444/03/23 مقام وزارت تحصیلات عالی</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گزارش بازنگری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2024-02-17T03:34:11Z</cp:lastPrinted>
  <dcterms:created xsi:type="dcterms:W3CDTF">2020-11-16T06:19:49Z</dcterms:created>
  <dcterms:modified xsi:type="dcterms:W3CDTF">2024-10-07T07:38:04Z</dcterms:modified>
</cp:coreProperties>
</file>