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بورد تضمین کیفیت و اعتباردهی\اجندای ها\اسناد های که توسط بورد تائید شده\چک های بازنگری 11 معیار\حفظ سند اعتباردهی\1402\چارچوب حفظ سند1402\چارچوب حفظ سند نهاد طبی\"/>
    </mc:Choice>
  </mc:AlternateContent>
  <bookViews>
    <workbookView xWindow="0" yWindow="0" windowWidth="24000" windowHeight="9735"/>
  </bookViews>
  <sheets>
    <sheet name="گزارش بازنگری" sheetId="2" r:id="rId1"/>
  </sheets>
  <definedNames>
    <definedName name="_xlnm._FilterDatabase" localSheetId="0" hidden="1">'گزارش بازنگری'!$K$1:$K$117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A98" i="2"/>
  <c r="A97" i="2"/>
  <c r="M96" i="2"/>
  <c r="L95" i="2"/>
  <c r="L94" i="2"/>
  <c r="J96" i="2"/>
  <c r="I94" i="2"/>
  <c r="I95" i="2"/>
  <c r="I87" i="2"/>
  <c r="I96" i="2" l="1"/>
  <c r="L96" i="2"/>
  <c r="M113" i="2"/>
  <c r="L112" i="2"/>
  <c r="L113" i="2" s="1"/>
  <c r="J113" i="2"/>
  <c r="I112" i="2"/>
  <c r="I113" i="2" s="1"/>
  <c r="M105" i="2"/>
  <c r="L104" i="2"/>
  <c r="L103" i="2"/>
  <c r="L102" i="2"/>
  <c r="L101" i="2"/>
  <c r="L100" i="2"/>
  <c r="I101" i="2"/>
  <c r="I102" i="2"/>
  <c r="I103" i="2"/>
  <c r="I104" i="2"/>
  <c r="I100" i="2"/>
  <c r="I88" i="2"/>
  <c r="M89" i="2"/>
  <c r="L88" i="2"/>
  <c r="L87" i="2"/>
  <c r="L86" i="2"/>
  <c r="I86" i="2"/>
  <c r="J89" i="2"/>
  <c r="M83" i="2"/>
  <c r="L82" i="2"/>
  <c r="L83" i="2" s="1"/>
  <c r="I82" i="2"/>
  <c r="M79" i="2"/>
  <c r="L78" i="2"/>
  <c r="L79" i="2" s="1"/>
  <c r="I78" i="2"/>
  <c r="A73" i="2"/>
  <c r="A62" i="2"/>
  <c r="A66" i="2"/>
  <c r="M72" i="2"/>
  <c r="L71" i="2"/>
  <c r="L70" i="2"/>
  <c r="L69" i="2"/>
  <c r="L68" i="2"/>
  <c r="I69" i="2"/>
  <c r="I70" i="2"/>
  <c r="I71" i="2"/>
  <c r="I68" i="2"/>
  <c r="M65" i="2"/>
  <c r="L64" i="2"/>
  <c r="L65" i="2" s="1"/>
  <c r="I64" i="2"/>
  <c r="M61" i="2"/>
  <c r="L60" i="2"/>
  <c r="L61" i="2" s="1"/>
  <c r="I60" i="2"/>
  <c r="J56" i="2"/>
  <c r="L55" i="2"/>
  <c r="L54" i="2"/>
  <c r="M56" i="2"/>
  <c r="I55" i="2"/>
  <c r="I54" i="2"/>
  <c r="M51" i="2"/>
  <c r="L50" i="2"/>
  <c r="L51" i="2" s="1"/>
  <c r="I50" i="2"/>
  <c r="I46" i="2"/>
  <c r="M47" i="2"/>
  <c r="L46" i="2"/>
  <c r="L47" i="2" s="1"/>
  <c r="I42" i="2"/>
  <c r="M43" i="2"/>
  <c r="L42" i="2"/>
  <c r="L43" i="2" s="1"/>
  <c r="M39" i="2"/>
  <c r="L38" i="2"/>
  <c r="L39" i="2" s="1"/>
  <c r="I30" i="2"/>
  <c r="I38" i="2"/>
  <c r="I39" i="2" s="1"/>
  <c r="I32" i="2"/>
  <c r="M33" i="2"/>
  <c r="L32" i="2"/>
  <c r="L31" i="2"/>
  <c r="L30" i="2"/>
  <c r="I31" i="2"/>
  <c r="M26" i="2"/>
  <c r="L25" i="2"/>
  <c r="L26" i="2" s="1"/>
  <c r="I25" i="2"/>
  <c r="J33" i="2"/>
  <c r="A58" i="2"/>
  <c r="A57" i="2"/>
  <c r="A44" i="2"/>
  <c r="I56" i="2" l="1"/>
  <c r="L89" i="2"/>
  <c r="L105" i="2"/>
  <c r="L72" i="2"/>
  <c r="L56" i="2"/>
  <c r="L33" i="2"/>
  <c r="I33" i="2"/>
  <c r="A40" i="2"/>
  <c r="A28" i="2"/>
  <c r="J26" i="2"/>
  <c r="L23" i="2" l="1"/>
  <c r="A84" i="2"/>
  <c r="A52" i="2"/>
  <c r="A48" i="2"/>
  <c r="A110" i="2"/>
  <c r="A107" i="2"/>
  <c r="A108" i="2"/>
  <c r="A109" i="2"/>
  <c r="J105" i="2"/>
  <c r="J83" i="2"/>
  <c r="I83" i="2" l="1"/>
  <c r="A114" i="2" l="1"/>
  <c r="A106" i="2"/>
  <c r="A91" i="2"/>
  <c r="A92" i="2"/>
  <c r="A90" i="2"/>
  <c r="A80" i="2"/>
  <c r="A74" i="2"/>
  <c r="A75" i="2"/>
  <c r="A76" i="2"/>
  <c r="A34" i="2"/>
  <c r="A35" i="2"/>
  <c r="A36" i="2"/>
  <c r="I105" i="2" l="1"/>
  <c r="I89" i="2" l="1"/>
  <c r="I26" i="2"/>
  <c r="J43" i="2" l="1"/>
  <c r="I79" i="2" l="1"/>
  <c r="J61" i="2"/>
  <c r="I61" i="2" l="1"/>
  <c r="J51" i="2" l="1"/>
  <c r="I51" i="2" l="1"/>
  <c r="I43" i="2" l="1"/>
  <c r="J39" i="2"/>
  <c r="J79" i="2" l="1"/>
  <c r="J72" i="2"/>
  <c r="J65" i="2"/>
  <c r="I65" i="2" l="1"/>
  <c r="I72" i="2"/>
  <c r="J47" i="2" l="1"/>
  <c r="I47" i="2" l="1"/>
  <c r="I23" i="2" s="1"/>
  <c r="M23" i="2" l="1"/>
  <c r="J23" i="2"/>
</calcChain>
</file>

<file path=xl/sharedStrings.xml><?xml version="1.0" encoding="utf-8"?>
<sst xmlns="http://schemas.openxmlformats.org/spreadsheetml/2006/main" count="149" uniqueCount="130">
  <si>
    <t>معیار فرعی</t>
  </si>
  <si>
    <t>نمرۀ حاصله</t>
  </si>
  <si>
    <t>فیصدی نمرۀ حاصله</t>
  </si>
  <si>
    <t>1.1.1</t>
  </si>
  <si>
    <t>نمرۀ شاخص</t>
  </si>
  <si>
    <t>شماره شاخص</t>
  </si>
  <si>
    <t>شمارۀ اسناد</t>
  </si>
  <si>
    <t>مشخصات اسنا و شواهد مورد نیاز</t>
  </si>
  <si>
    <t>ارزش اسناد</t>
  </si>
  <si>
    <t>ارزش به فیصدی</t>
  </si>
  <si>
    <t>رهنمود ارزشیابی تطبیق شاخص معیارهای فرعی</t>
  </si>
  <si>
    <t>ارزش مجموعی</t>
  </si>
  <si>
    <t>شماره</t>
  </si>
  <si>
    <t>1.4.1</t>
  </si>
  <si>
    <t>1.5.1</t>
  </si>
  <si>
    <t>5.1.1</t>
  </si>
  <si>
    <t>5.2.1</t>
  </si>
  <si>
    <t xml:space="preserve">اسناد و شواهد فورمه‌های نیاز سنجی </t>
  </si>
  <si>
    <t xml:space="preserve">اسناد و شواهد نتیجه تحلیل فورمه‌های نیاز سنجی </t>
  </si>
  <si>
    <t>5.3.1</t>
  </si>
  <si>
    <t>5.4.1</t>
  </si>
  <si>
    <t>5.5.1</t>
  </si>
  <si>
    <t>5.6.1</t>
  </si>
  <si>
    <t>7.4.1</t>
  </si>
  <si>
    <t>8.2.1</t>
  </si>
  <si>
    <t>شاخص</t>
  </si>
  <si>
    <t>1.3.3</t>
  </si>
  <si>
    <t>امضا</t>
  </si>
  <si>
    <t>2.2.8</t>
  </si>
  <si>
    <t>2.3.3</t>
  </si>
  <si>
    <t>درجه تحصیل که اعطا میگردد</t>
  </si>
  <si>
    <t xml:space="preserve"> </t>
  </si>
  <si>
    <t>تعداد کارمندان تخنیکی و خدماتی</t>
  </si>
  <si>
    <t>ماستری</t>
  </si>
  <si>
    <t>لیسانس</t>
  </si>
  <si>
    <t>اسناد و شواهد استفاده از فیدبک اساتید، کارمندان و محصلان در روند تنظیم بهتر سیستم</t>
  </si>
  <si>
    <r>
      <t>شواهد اقدامات انجام شده از نتیجه گزارش‌های مرور دوره‌ای برنامه</t>
    </r>
    <r>
      <rPr>
        <b/>
        <sz val="8"/>
        <rFont val="Bahij Zar"/>
        <family val="1"/>
      </rPr>
      <t>‌</t>
    </r>
    <r>
      <rPr>
        <sz val="8"/>
        <rFont val="Bahij Zar"/>
        <family val="1"/>
      </rPr>
      <t xml:space="preserve">های علمی </t>
    </r>
  </si>
  <si>
    <t>اسناد و شواهد گزارش نظارت سالانه هر برنامه</t>
  </si>
  <si>
    <r>
      <t>اسناد و شواهد گزارش تطبیق پلان تائید شده مرور دوره‌ای برنامه</t>
    </r>
    <r>
      <rPr>
        <b/>
        <sz val="8"/>
        <rFont val="Bahij Zar"/>
        <family val="1"/>
      </rPr>
      <t>‌</t>
    </r>
    <r>
      <rPr>
        <sz val="8"/>
        <rFont val="Bahij Zar"/>
        <family val="1"/>
      </rPr>
      <t>های کاندید شده نهاد تحصیلی</t>
    </r>
  </si>
  <si>
    <t>اسناد و شواهد تعدیل کورس پالیسی‌ها بر مبنای نظرات و پیشنهادات محصلان سال اخیر</t>
  </si>
  <si>
    <t xml:space="preserve">کتلاگ برنامه </t>
  </si>
  <si>
    <t xml:space="preserve">آگاهی‌دهی، سهم‌گیری و حمایت از محصلان در سطح دیپارتمنت </t>
  </si>
  <si>
    <t>پلان‌های کاری</t>
  </si>
  <si>
    <t xml:space="preserve">ارزیابی سالانه </t>
  </si>
  <si>
    <t xml:space="preserve">نصاب تحصیلی </t>
  </si>
  <si>
    <t xml:space="preserve">تطبیق میتودیک نظارت سالانه </t>
  </si>
  <si>
    <t xml:space="preserve">تطبیق میتودیک مرور دوره‌ای </t>
  </si>
  <si>
    <t>تطبیق میتودیک تجدید نظر در روش تدریس</t>
  </si>
  <si>
    <t>تسهیلات الکترونیکی</t>
  </si>
  <si>
    <t xml:space="preserve">سیستم مدیریت آموزشی تحصیلات عالی E-Learning </t>
  </si>
  <si>
    <t xml:space="preserve">تطبیقات میتودیک ارزیابی </t>
  </si>
  <si>
    <t xml:space="preserve">پروسۀ میتودیک </t>
  </si>
  <si>
    <t xml:space="preserve">دیپارتمنت اعضای کادری خویش را در تدوین پلان تطبیقی سهیم می‌سازد </t>
  </si>
  <si>
    <t>اسناد و شواهد تدویر جلسات استادان رهنما با نمایندگان صنوف</t>
  </si>
  <si>
    <t>اسناد و شواهد فورمه‌های ارزیابی خودی استادان</t>
  </si>
  <si>
    <t xml:space="preserve">اسناد و شواهد آگاهی دیپارتمنت از سهم‌گیری محصلان در برنامه‌های رقابتی علمی از سوی پوهنځی </t>
  </si>
  <si>
    <t>3.2.1</t>
  </si>
  <si>
    <t>5.6.2</t>
  </si>
  <si>
    <t>مکاتیب و اسناد مربوطه جهت اخبار پلان عملیاتی به مراجع ذیربط جهت اجراات بعدی</t>
  </si>
  <si>
    <t>تطبیق تجدید نظر در روش تدریس</t>
  </si>
  <si>
    <t xml:space="preserve">ریاست تضمین کفیت و اعتباردهی </t>
  </si>
  <si>
    <t xml:space="preserve">آمریت اعتباردهی نهادهای تحصیلات عالی </t>
  </si>
  <si>
    <t>اسم برنامه</t>
  </si>
  <si>
    <t>تاریخ تاسیس برنامه</t>
  </si>
  <si>
    <t xml:space="preserve">شماره جواز برنامه </t>
  </si>
  <si>
    <t>مسایل که نیاز مند توجه است (بطور مثال: جواز، نصاب، مسایل امنیتی، قطع برق، نبود انترنت و غیره)</t>
  </si>
  <si>
    <r>
      <rPr>
        <b/>
        <sz val="8"/>
        <rFont val="Bahij Zar"/>
        <family val="1"/>
      </rPr>
      <t>اشتغال محصلان</t>
    </r>
    <r>
      <rPr>
        <sz val="8"/>
        <rFont val="Bahij Zar"/>
        <family val="1"/>
      </rPr>
      <t>: محصلان از تعهدات خویش در قبال جامعه و انکشاف آن واقف بوده و مورد حمایت و تشویق رهبری دیپارتمنت قرار می‌گیرند تا سهم شان را ادا نمایند.</t>
    </r>
  </si>
  <si>
    <r>
      <rPr>
        <b/>
        <sz val="8"/>
        <rFont val="Bahij Zar"/>
        <family val="1"/>
      </rPr>
      <t>اشتغال و سهم‌گیری اعضای کادر علمی</t>
    </r>
    <r>
      <rPr>
        <sz val="8"/>
        <rFont val="Bahij Zar"/>
        <family val="1"/>
      </rPr>
      <t>: تمامی کارمندان اکادمیک دیپارتمنت فعالیت‌هایی را انجام می‌دهند که سهم‌گیری شان را در جامعه و انکشاف محلی، ملی و منطقه‌ای در مطابقت با میکانیزم بازتاب میدهد.</t>
    </r>
  </si>
  <si>
    <r>
      <t xml:space="preserve">ارزیابی: </t>
    </r>
    <r>
      <rPr>
        <sz val="8"/>
        <rFont val="Bahij Zar"/>
        <family val="1"/>
      </rPr>
      <t>روش‌های ارزیابی و امتحانات محصلان که بیانگر شفافیت، اعتدال و متناسب به محتوایی مواد درسی باشد. این امر به منظور ارزیابی سطح فهم محصل از روند آموزش و تحصیل تطبیق می‌گردد.</t>
    </r>
  </si>
  <si>
    <r>
      <t xml:space="preserve">فعالیت‌های استادان: </t>
    </r>
    <r>
      <rPr>
        <sz val="8"/>
        <rFont val="Bahij Zar"/>
        <family val="1"/>
      </rPr>
      <t>فعالیت‌های اکادمیک استادان همه ساله مورد ارزیابی قرار گرفته و با توجه به معیارهای کیفی برای شان فیدبک ارایه می‌گردد.</t>
    </r>
  </si>
  <si>
    <t xml:space="preserve">اسناد و شواهد نظارت و انکشافات از میزان تطبیق سیستم E-Learning یا معادل آن در مقایسه با با گزارش حفظ سند اعتباردهی سال قبل و گزارش بازنگری مرحله سوم اعتباردهی </t>
  </si>
  <si>
    <t>دکتورا</t>
  </si>
  <si>
    <t xml:space="preserve">تعداد کادر علمی </t>
  </si>
  <si>
    <t xml:space="preserve">تعداد کارمندان اداری </t>
  </si>
  <si>
    <t xml:space="preserve">تعداد محصلان </t>
  </si>
  <si>
    <t>مشخصات معیار فرغی و شاخص ها</t>
  </si>
  <si>
    <t xml:space="preserve">شماره </t>
  </si>
  <si>
    <t>امضا و مهر</t>
  </si>
  <si>
    <t xml:space="preserve">تاریخ بررسی: </t>
  </si>
  <si>
    <t>معرفی کوتاه برنامه</t>
  </si>
  <si>
    <t xml:space="preserve">اسم هیأت بررسی </t>
  </si>
  <si>
    <t xml:space="preserve">اسم آمر دیپارتمنت </t>
  </si>
  <si>
    <t>1402/2/25</t>
  </si>
  <si>
    <t xml:space="preserve">محترم .... </t>
  </si>
  <si>
    <t xml:space="preserve">فورمه ارزشیابی برنامۀ در پروسۀ بررسی حفظ سند اعتباردهی </t>
  </si>
  <si>
    <t>شرح و پیشنهادات هیأت بررسی کننده</t>
  </si>
  <si>
    <t>سند</t>
  </si>
  <si>
    <t xml:space="preserve">سطح اولویت </t>
  </si>
  <si>
    <t>ارزش مجموعی اسناد</t>
  </si>
  <si>
    <t>ارزش مجموعی به فیصدی</t>
  </si>
  <si>
    <t>نمره حاصله مجموعی</t>
  </si>
  <si>
    <t>فیصدی مجموعی نمرۀ حاصله</t>
  </si>
  <si>
    <t>موجودیت ظرفیت</t>
  </si>
  <si>
    <t>7.1.1</t>
  </si>
  <si>
    <t>چارچوب بررسی حفظ سند اعتباردهی برنامۀ</t>
  </si>
  <si>
    <t>پوهنځی مربوطه</t>
  </si>
  <si>
    <t>نهاد تحصیلی مربوطه</t>
  </si>
  <si>
    <t>در سطح  دیپارتمنت</t>
  </si>
  <si>
    <t xml:space="preserve">هیأت نظارت، از تطبیق پلان استراتیژیک در سطح  دیپارتمنت نظارت می‌نماید </t>
  </si>
  <si>
    <t>گزارش‌های توحیدی سمستروار نظارت از تطبیق پلان عملیاتی سطح دیپارتمنت توسط هیأت</t>
  </si>
  <si>
    <t>آگاهی‌دهی دیدگاه و مأموریت در سطح دیپارتمنت</t>
  </si>
  <si>
    <t>اسناد و شواهد پلان انفرادی استادان، میزان استفاده از نتایج ارزیابی و موجودیت آن در دوسیه دیپارتمنت همراه با گزارش آن</t>
  </si>
  <si>
    <t>اسناد و شواهد تطبیق دیدگاه تایید شده دیپارتمنت فارغ ده</t>
  </si>
  <si>
    <t>شواهد و اسناد نصب دیدگاه و مأموریت دیپارتمنت در نواحی قابل دید در سطح دیپارتمنت (کتلاک، ویب سایت، صفحات اجتماعی، بنر ...)</t>
  </si>
  <si>
    <t>اسناد و شواهد تأییدی پلان عملیاتی دیپارتمنت توسط شورای علمی پوهنځی</t>
  </si>
  <si>
    <t>اسناد و شواهد تأییدی گزارش تطبیقی پلان عملیاتی دیپارتمنت توسط شورای علمی پوهنځی</t>
  </si>
  <si>
    <t xml:space="preserve">گزارش از تطبیق پلان کاری سالانۀ آمریت دیپارتمنت‌ و مطابقت آن با لایحه وظایف </t>
  </si>
  <si>
    <t>اسناد و شواهد تطبیق طرزالعمل امتحانات در سطح برنامه</t>
  </si>
  <si>
    <t>اسناد و شواهد تحلیل فورمه‌های ارزیابی خودی استادان، توسط آمر دیپارتمنت</t>
  </si>
  <si>
    <t>اسناد و شواهد فورمه‌های ارزیابی استادان توسط آمر دیپارتمنت</t>
  </si>
  <si>
    <t>سند ارزیابی سالانۀ آمر دیپارتمنت توسط رئیس پوهنځی مربوطه</t>
  </si>
  <si>
    <t>اسناد و شواهد پلان بهبود کیفیت از تدریس (آمر دیپارتمنت، میزان استفاده از نتایج ارزیابی و موجودیت آن در دوسیه)</t>
  </si>
  <si>
    <t>برنامه پلان عملیاتی سالانه را انکشاف می‌دهد که در آن چگونگی تطبیق پلان استراتژیک به جزئیات  گنجانیده شده است و کارمندان را در انکشاف پلان عملیاتی سالانه خویش سهیم میسازد</t>
  </si>
  <si>
    <t>موجودیت اسناد و شواهد پالیسی برنامه‌ علمی نهاد تحصیلی (نصاب درسی، تبیین منابع فزیکی و شرح منابع انسانی برای تطبیق نصاب) برنامه های جدید و قبلی.</t>
  </si>
  <si>
    <t xml:space="preserve">اسناد و شواهد نسبت مضمون به استاد (حداکثر 4 مضمون مشابه یا غیرمشابه در عین دیپارتمنت)  اجراات برنامه در مطابقت با پلان استراتیژیک برنامه و مقایسه آن با گزارش حفظ سند اعتباردهی سال قبل و گزارش بازنگری مرحله سوم اعتباردهی </t>
  </si>
  <si>
    <t>اسناد و شواهد پروجکتور، LCD یا معادل آن با در نظر داشت ابعاد صنوف برنامه در مقایسه با گزارش حفظ سند اعتباردهی سال قبل و گزارش بازنگری مرحله سوم اعتباردهی</t>
  </si>
  <si>
    <t xml:space="preserve">اسناد و شواهد نسبت محصل بر استاد (بخش علوم اجتماعی 1/45 و علوم طبی 1/25) اجراات برنامه در مطابقت با پلان استراتیژیک برنامه و مقایسه آن با گزارش حفظ سند اعتباردهی سال قبل و گزارش بازنگری مرحله سوم اعتباردهی </t>
  </si>
  <si>
    <r>
      <t>معلومات عمومی:</t>
    </r>
    <r>
      <rPr>
        <sz val="8"/>
        <rFont val="Bahij Zar"/>
        <family val="1"/>
      </rPr>
      <t xml:space="preserve"> برنامه تمام معلومات خویش را در مورد دیدگاه، مأموریت، پلان استراتژی، پلان عملیاتی و گزارش تطبیقی پلان عملیاتی از طرق مختلفه شریک می‌سازید. </t>
    </r>
  </si>
  <si>
    <r>
      <t>رهبری:</t>
    </r>
    <r>
      <rPr>
        <sz val="8"/>
        <color rgb="FFFF0000"/>
        <rFont val="Bahij Zar"/>
        <family val="1"/>
      </rPr>
      <t xml:space="preserve"> </t>
    </r>
    <r>
      <rPr>
        <sz val="8"/>
        <rFont val="Bahij Zar"/>
        <family val="1"/>
      </rPr>
      <t>برنامه توسط یک تیم با صلاحیت و موثر در اوقات رسمی رهبری می‌گردد.</t>
    </r>
  </si>
  <si>
    <r>
      <t>نیازمندی‌های برنامه</t>
    </r>
    <r>
      <rPr>
        <sz val="8"/>
        <rFont val="Bahij Zar"/>
        <family val="1"/>
      </rPr>
      <t>:</t>
    </r>
    <r>
      <rPr>
        <sz val="8"/>
        <color rgb="FFFF0000"/>
        <rFont val="Bahij Zar"/>
        <family val="1"/>
      </rPr>
      <t xml:space="preserve"> </t>
    </r>
    <r>
      <rPr>
        <sz val="8"/>
        <rFont val="Bahij Zar"/>
        <family val="1"/>
      </rPr>
      <t>برنامه‌</t>
    </r>
    <r>
      <rPr>
        <sz val="8"/>
        <color rgb="FFFF0000"/>
        <rFont val="Bahij Zar"/>
        <family val="1"/>
      </rPr>
      <t xml:space="preserve"> </t>
    </r>
    <r>
      <rPr>
        <sz val="8"/>
        <rFont val="Bahij Zar"/>
        <family val="1"/>
      </rPr>
      <t>علمی به طور واضح نیازمندی‌های فراغت و انکشاف مهارت‌های فارغان را تصریح می‌کند.</t>
    </r>
  </si>
  <si>
    <r>
      <t>نظارت سالانه:</t>
    </r>
    <r>
      <rPr>
        <sz val="8"/>
        <rFont val="Bahij Zar"/>
        <family val="1"/>
      </rPr>
      <t xml:space="preserve"> برنامه‌ علمی در هر سال، مورد نظارت سالانه، طبق فارمت تأیید شده وزارت تحصیلات عالی قرار می‌گیرد.</t>
    </r>
  </si>
  <si>
    <r>
      <t>مرور دوره‌ای:</t>
    </r>
    <r>
      <rPr>
        <sz val="8"/>
        <rFont val="Bahij Zar"/>
        <family val="1"/>
      </rPr>
      <t xml:space="preserve"> برنامه‌</t>
    </r>
    <r>
      <rPr>
        <sz val="8"/>
        <rFont val="Bahij Zar"/>
        <family val="1"/>
      </rPr>
      <t xml:space="preserve"> علمی حداقل در هر دوره یک مرتبه مورد مرور دوره‌‌ای طبق قارمت تأیید شده وزارت تحصیلات عالی قرار می‌گیرد.</t>
    </r>
  </si>
  <si>
    <r>
      <t>میتودولوژی:</t>
    </r>
    <r>
      <rPr>
        <sz val="8"/>
        <rFont val="Bahij Zar"/>
        <family val="1"/>
      </rPr>
      <t xml:space="preserve"> روش‌های که در تدریس برنامه</t>
    </r>
    <r>
      <rPr>
        <sz val="8"/>
        <rFont val="Bahij Zar"/>
        <family val="1"/>
      </rPr>
      <t xml:space="preserve"> علمی استفاده شده و سطح آموزشی محصلان را ارتقا می‌بخشند، به طور منظم مورد بررسی قرار گرفته و از روش‌های نوین تدریسی استفاده می‌شوند.</t>
    </r>
  </si>
  <si>
    <r>
      <t>آموزش الکترونیکی (استفاده از تکنالوژی):</t>
    </r>
    <r>
      <rPr>
        <sz val="8"/>
        <rFont val="Bahij Zar"/>
        <family val="1"/>
      </rPr>
      <t xml:space="preserve"> برنامه ظرفیت خویش را در تطبیق و استفاده از آموزش الکترونیکی انکشاف داده و آن را در سطح برنامه ترویج می‌کند.</t>
    </r>
  </si>
  <si>
    <r>
      <rPr>
        <b/>
        <sz val="8"/>
        <rFont val="Bahij Zar"/>
        <family val="1"/>
      </rPr>
      <t>ظرفیت اکادمیک</t>
    </r>
    <r>
      <rPr>
        <sz val="8"/>
        <rFont val="Bahij Zar"/>
        <family val="1"/>
      </rPr>
      <t>: برنامه اعضای کادر علمی با سویه‌های تحصیلی مناسب مقرر می‌نماید تا به منظور پیشبرد امور اکادمیک پاسخگوی نیازهای نهاد تحصیلی باشند.</t>
    </r>
  </si>
  <si>
    <r>
      <t>پیشنهادها و انتقادهای محصلان:</t>
    </r>
    <r>
      <rPr>
        <sz val="8"/>
        <rFont val="Bahij Zar"/>
        <family val="1"/>
      </rPr>
      <t xml:space="preserve"> برنامه پروسۀ را غرض جمع‌آوری پیشنهادها و انتقادهای محصلان ایجاد نموده</t>
    </r>
    <r>
      <rPr>
        <b/>
        <sz val="8"/>
        <rFont val="Bahij Zar"/>
        <family val="1"/>
      </rPr>
      <t xml:space="preserve"> </t>
    </r>
    <r>
      <rPr>
        <sz val="8"/>
        <rFont val="Bahij Zar"/>
        <family val="1"/>
      </rPr>
      <t>و به وسیلۀ آن ساحات مورد اصلاح را تشخیص می‌نماید.</t>
    </r>
  </si>
  <si>
    <r>
      <t>موثریت سازماندهی:</t>
    </r>
    <r>
      <rPr>
        <sz val="8"/>
        <rFont val="Bahij Zar"/>
        <family val="1"/>
      </rPr>
      <t xml:space="preserve"> برنامه کارمندان اکادمیک و اداری خویش را در روند نظارت از تطبیق پلان عملیاتی سال مورد نظر سهیم ساخته و پیشنهادهای شان را در مورد نقاط ضعف در پلان عملیاتی سال آینده می‌گنجاند.</t>
    </r>
  </si>
  <si>
    <r>
      <t>دیدگاه و مأموریت شرح:</t>
    </r>
    <r>
      <rPr>
        <sz val="8"/>
        <rFont val="Bahij Zar"/>
        <family val="1"/>
      </rPr>
      <t xml:space="preserve"> </t>
    </r>
    <r>
      <rPr>
        <sz val="8"/>
        <rFont val="Bahij Zar"/>
        <family val="1"/>
      </rPr>
      <t>دیپارتمنت دارای دیدگاه و مأموریتی است که توسط مراجع ذیربط تصویب شده می‌باشد.</t>
    </r>
  </si>
  <si>
    <t>کتلاگ برنامه دارای بخش های تاریخچه مختصر، دیدگاه و ماموریت، اهداف، معرفی امکانات زیربنایی و روبنایی، معرفی برنامه های علمی، نظام تحصیلی، استادان و کارمندان است</t>
  </si>
  <si>
    <t>موضوعات مربوط به این چک لست باید در جریان بررسی به شکل دقیق و منظم با ذکر اسم هیئت بررسی کننده، آمر دیپارتمنت و مهر امضای آن در دیپارتمنت تکمیل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</si>
</sst>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Bahij Zar"/>
      <family val="1"/>
    </font>
    <font>
      <sz val="8"/>
      <name val="Bahij Jalal"/>
      <family val="1"/>
    </font>
    <font>
      <b/>
      <sz val="8"/>
      <name val="Bahij Zar"/>
      <family val="1"/>
    </font>
    <font>
      <b/>
      <sz val="10"/>
      <name val="Bahij Zar"/>
      <family val="1"/>
    </font>
    <font>
      <sz val="10"/>
      <name val="Bahij Zar"/>
      <family val="1"/>
    </font>
    <font>
      <b/>
      <sz val="14"/>
      <name val="Bahij Zar"/>
      <family val="1"/>
    </font>
    <font>
      <b/>
      <sz val="12"/>
      <name val="Bahij Zar"/>
      <family val="1"/>
    </font>
    <font>
      <b/>
      <sz val="11"/>
      <name val="Bahij Zar"/>
      <family val="1"/>
    </font>
    <font>
      <sz val="8"/>
      <color rgb="FFFF0000"/>
      <name val="Bahij Zar"/>
      <family val="1"/>
    </font>
    <font>
      <sz val="8"/>
      <color theme="0"/>
      <name val="Bahij Zar"/>
      <family val="1"/>
    </font>
    <font>
      <b/>
      <sz val="8"/>
      <color theme="0"/>
      <name val="Bahij Zar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10" fontId="4" fillId="0" borderId="1" xfId="1" applyNumberFormat="1" applyFont="1" applyFill="1" applyBorder="1" applyAlignment="1" applyProtection="1">
      <alignment horizontal="center" vertical="center"/>
    </xf>
    <xf numFmtId="1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1" applyNumberFormat="1" applyFont="1" applyFill="1" applyBorder="1" applyAlignment="1" applyProtection="1">
      <alignment horizontal="center" vertical="center" wrapText="1"/>
    </xf>
    <xf numFmtId="1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/>
    </xf>
    <xf numFmtId="10" fontId="2" fillId="0" borderId="4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protection locked="0"/>
    </xf>
    <xf numFmtId="1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0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1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2" fontId="4" fillId="0" borderId="4" xfId="0" applyNumberFormat="1" applyFont="1" applyFill="1" applyBorder="1" applyAlignment="1" applyProtection="1">
      <alignment horizontal="center" vertical="center"/>
    </xf>
    <xf numFmtId="10" fontId="4" fillId="0" borderId="4" xfId="1" applyNumberFormat="1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9" fontId="4" fillId="0" borderId="2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center" vertical="center" wrapText="1"/>
    </xf>
    <xf numFmtId="10" fontId="2" fillId="0" borderId="4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2" fontId="1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Font="1" applyFill="1" applyProtection="1"/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top"/>
    </xf>
    <xf numFmtId="2" fontId="11" fillId="0" borderId="3" xfId="0" applyNumberFormat="1" applyFont="1" applyFill="1" applyBorder="1" applyAlignment="1" applyProtection="1">
      <alignment horizontal="center" vertical="top"/>
    </xf>
    <xf numFmtId="1" fontId="11" fillId="0" borderId="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 wrapText="1"/>
      <protection locked="0"/>
    </xf>
    <xf numFmtId="1" fontId="11" fillId="0" borderId="0" xfId="0" applyNumberFormat="1" applyFont="1" applyFill="1" applyAlignment="1" applyProtection="1">
      <alignment horizontal="center"/>
    </xf>
    <xf numFmtId="1" fontId="11" fillId="0" borderId="0" xfId="0" applyNumberFormat="1" applyFont="1" applyFill="1" applyAlignment="1" applyProtection="1">
      <alignment horizontal="center"/>
      <protection locked="0"/>
    </xf>
    <xf numFmtId="1" fontId="12" fillId="0" borderId="0" xfId="0" applyNumberFormat="1" applyFont="1" applyFill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1" fontId="11" fillId="0" borderId="0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top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right" vertical="center" wrapText="1"/>
      <protection locked="0"/>
    </xf>
    <xf numFmtId="0" fontId="5" fillId="0" borderId="9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2" fontId="11" fillId="0" borderId="4" xfId="0" applyNumberFormat="1" applyFont="1" applyFill="1" applyBorder="1" applyAlignment="1" applyProtection="1">
      <alignment horizontal="center" vertical="top"/>
    </xf>
    <xf numFmtId="2" fontId="11" fillId="0" borderId="3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right" vertical="center" wrapText="1"/>
    </xf>
    <xf numFmtId="2" fontId="11" fillId="0" borderId="1" xfId="0" applyNumberFormat="1" applyFont="1" applyFill="1" applyBorder="1" applyAlignment="1" applyProtection="1">
      <alignment horizontal="center" vertical="top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 wrapText="1"/>
    </xf>
    <xf numFmtId="2" fontId="11" fillId="0" borderId="4" xfId="0" applyNumberFormat="1" applyFont="1" applyFill="1" applyBorder="1" applyAlignment="1" applyProtection="1">
      <alignment horizontal="center" vertical="top" wrapText="1"/>
    </xf>
    <xf numFmtId="2" fontId="11" fillId="0" borderId="5" xfId="0" applyNumberFormat="1" applyFont="1" applyFill="1" applyBorder="1" applyAlignment="1" applyProtection="1">
      <alignment horizontal="center" vertical="top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Fill="1" applyBorder="1" applyAlignment="1" applyProtection="1">
      <alignment horizontal="right" vertical="center" wrapText="1"/>
      <protection locked="0"/>
    </xf>
    <xf numFmtId="2" fontId="11" fillId="0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365363</xdr:colOff>
      <xdr:row>0</xdr:row>
      <xdr:rowOff>47748</xdr:rowOff>
    </xdr:from>
    <xdr:to>
      <xdr:col>7</xdr:col>
      <xdr:colOff>517220</xdr:colOff>
      <xdr:row>2</xdr:row>
      <xdr:rowOff>163853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9490093" y="47748"/>
          <a:ext cx="580482" cy="560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17"/>
  <sheetViews>
    <sheetView showGridLines="0" rightToLeft="1" tabSelected="1" zoomScale="130" zoomScaleNormal="130" zoomScaleSheetLayoutView="130" zoomScalePageLayoutView="110" workbookViewId="0">
      <selection activeCell="A7" sqref="A7:M7"/>
    </sheetView>
  </sheetViews>
  <sheetFormatPr defaultColWidth="9.140625" defaultRowHeight="13.5" x14ac:dyDescent="0.35"/>
  <cols>
    <col min="1" max="1" width="5.140625" style="7" customWidth="1"/>
    <col min="2" max="2" width="29.42578125" style="7" customWidth="1"/>
    <col min="3" max="3" width="4.42578125" style="7" customWidth="1"/>
    <col min="4" max="4" width="13" style="7" customWidth="1"/>
    <col min="5" max="5" width="4.85546875" style="7" customWidth="1"/>
    <col min="6" max="6" width="0.5703125" style="7" customWidth="1"/>
    <col min="7" max="7" width="6" style="7" customWidth="1"/>
    <col min="8" max="8" width="34.140625" style="7" customWidth="1"/>
    <col min="9" max="9" width="8.5703125" style="7" customWidth="1"/>
    <col min="10" max="10" width="8.85546875" style="7" customWidth="1"/>
    <col min="11" max="11" width="0.5703125" style="7" customWidth="1"/>
    <col min="12" max="12" width="8.5703125" style="7" customWidth="1"/>
    <col min="13" max="13" width="10.140625" style="7" customWidth="1"/>
    <col min="14" max="14" width="2.7109375" style="7" customWidth="1"/>
    <col min="15" max="16384" width="9.140625" style="7"/>
  </cols>
  <sheetData>
    <row r="1" spans="1:14" ht="18.75" customHeight="1" x14ac:dyDescent="0.3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ht="16.5" customHeight="1" x14ac:dyDescent="0.3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x14ac:dyDescent="0.35">
      <c r="A3" s="87" t="s">
        <v>31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25"/>
    </row>
    <row r="4" spans="1:14" x14ac:dyDescent="0.35">
      <c r="A4" s="89" t="s">
        <v>60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4" x14ac:dyDescent="0.35">
      <c r="A5" s="89" t="s">
        <v>61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18" x14ac:dyDescent="0.45">
      <c r="A6" s="88" t="s">
        <v>94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4" ht="18" x14ac:dyDescent="0.45">
      <c r="A7" s="88" t="s">
        <v>129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ht="15.75" customHeight="1" x14ac:dyDescent="0.35">
      <c r="A8" s="100" t="s">
        <v>79</v>
      </c>
      <c r="B8" s="100"/>
      <c r="C8" s="42"/>
      <c r="D8" s="42"/>
      <c r="E8" s="42"/>
      <c r="F8" s="42"/>
      <c r="G8" s="42"/>
      <c r="H8" s="98" t="s">
        <v>78</v>
      </c>
      <c r="I8" s="98"/>
      <c r="J8" s="99" t="s">
        <v>82</v>
      </c>
      <c r="K8" s="99"/>
      <c r="L8" s="99"/>
      <c r="M8" s="99"/>
    </row>
    <row r="9" spans="1:14" ht="15.75" x14ac:dyDescent="0.35">
      <c r="A9" s="35">
        <v>1</v>
      </c>
      <c r="B9" s="34" t="s">
        <v>62</v>
      </c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4" ht="15.75" x14ac:dyDescent="0.35">
      <c r="A10" s="35">
        <v>2</v>
      </c>
      <c r="B10" s="34" t="s">
        <v>95</v>
      </c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6"/>
    </row>
    <row r="11" spans="1:14" ht="15.75" x14ac:dyDescent="0.35">
      <c r="A11" s="35">
        <v>3</v>
      </c>
      <c r="B11" s="34" t="s">
        <v>96</v>
      </c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4" ht="15.75" x14ac:dyDescent="0.35">
      <c r="A12" s="35">
        <v>4</v>
      </c>
      <c r="B12" s="34" t="s">
        <v>63</v>
      </c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6"/>
    </row>
    <row r="13" spans="1:14" ht="15.75" x14ac:dyDescent="0.35">
      <c r="A13" s="35">
        <v>5</v>
      </c>
      <c r="B13" s="34" t="s">
        <v>64</v>
      </c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6"/>
    </row>
    <row r="14" spans="1:14" ht="15.75" x14ac:dyDescent="0.35">
      <c r="A14" s="35">
        <v>6</v>
      </c>
      <c r="B14" s="36" t="s">
        <v>30</v>
      </c>
      <c r="C14" s="145" t="s">
        <v>34</v>
      </c>
      <c r="D14" s="145"/>
      <c r="E14" s="146"/>
      <c r="F14" s="147"/>
      <c r="G14" s="148"/>
      <c r="H14" s="33"/>
      <c r="I14" s="76" t="s">
        <v>33</v>
      </c>
      <c r="J14" s="93"/>
      <c r="K14" s="93"/>
      <c r="L14" s="76" t="s">
        <v>71</v>
      </c>
      <c r="M14" s="33"/>
    </row>
    <row r="15" spans="1:14" ht="15.75" x14ac:dyDescent="0.35">
      <c r="A15" s="35">
        <v>7</v>
      </c>
      <c r="B15" s="36" t="s">
        <v>74</v>
      </c>
      <c r="C15" s="145" t="s">
        <v>34</v>
      </c>
      <c r="D15" s="145"/>
      <c r="E15" s="146"/>
      <c r="F15" s="147"/>
      <c r="G15" s="148"/>
      <c r="H15" s="33"/>
      <c r="I15" s="76" t="s">
        <v>33</v>
      </c>
      <c r="J15" s="93"/>
      <c r="K15" s="93"/>
      <c r="L15" s="76" t="s">
        <v>71</v>
      </c>
      <c r="M15" s="33"/>
    </row>
    <row r="16" spans="1:14" ht="15.75" x14ac:dyDescent="0.35">
      <c r="A16" s="35">
        <v>8</v>
      </c>
      <c r="B16" s="34" t="s">
        <v>72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6"/>
    </row>
    <row r="17" spans="1:13" ht="15.75" x14ac:dyDescent="0.35">
      <c r="A17" s="35">
        <v>9</v>
      </c>
      <c r="B17" s="34" t="s">
        <v>73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6"/>
    </row>
    <row r="18" spans="1:13" ht="15.75" x14ac:dyDescent="0.35">
      <c r="A18" s="35">
        <v>10</v>
      </c>
      <c r="B18" s="34" t="s">
        <v>32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6"/>
    </row>
    <row r="19" spans="1:13" ht="15.75" x14ac:dyDescent="0.35">
      <c r="A19" s="124" t="s">
        <v>65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ht="15.75" x14ac:dyDescent="0.35">
      <c r="A20" s="58">
        <v>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ht="3" customHeight="1" x14ac:dyDescent="0.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ht="27" x14ac:dyDescent="0.35">
      <c r="A22" s="121" t="s">
        <v>84</v>
      </c>
      <c r="B22" s="121"/>
      <c r="C22" s="121"/>
      <c r="D22" s="121"/>
      <c r="E22" s="121"/>
      <c r="F22" s="121"/>
      <c r="G22" s="121"/>
      <c r="H22" s="121"/>
      <c r="I22" s="24" t="s">
        <v>88</v>
      </c>
      <c r="J22" s="24" t="s">
        <v>89</v>
      </c>
      <c r="K22" s="69"/>
      <c r="L22" s="24" t="s">
        <v>90</v>
      </c>
      <c r="M22" s="24" t="s">
        <v>91</v>
      </c>
    </row>
    <row r="23" spans="1:13" ht="13.5" customHeight="1" x14ac:dyDescent="0.35">
      <c r="A23" s="122" t="s">
        <v>75</v>
      </c>
      <c r="B23" s="122"/>
      <c r="C23" s="122"/>
      <c r="D23" s="122"/>
      <c r="E23" s="122"/>
      <c r="F23" s="59"/>
      <c r="G23" s="122" t="s">
        <v>10</v>
      </c>
      <c r="H23" s="122"/>
      <c r="I23" s="41">
        <f>I26+I33+I39+I43+I47+I51+I56+I61+I65+I72+I79+I83+I89+I96+I105+I113</f>
        <v>46.43</v>
      </c>
      <c r="J23" s="57">
        <f>I23*1/46.43</f>
        <v>1</v>
      </c>
      <c r="K23" s="56">
        <f t="shared" ref="K23:L23" si="0">K26+K33+K39+K43+K47+K51+K56+K61+K65+K72+K79+K83+K89+K96+K105+K113</f>
        <v>0</v>
      </c>
      <c r="L23" s="55">
        <f t="shared" si="0"/>
        <v>0</v>
      </c>
      <c r="M23" s="15">
        <f>L23*1/I23</f>
        <v>0</v>
      </c>
    </row>
    <row r="24" spans="1:13" ht="27" x14ac:dyDescent="0.35">
      <c r="A24" s="24" t="s">
        <v>12</v>
      </c>
      <c r="B24" s="74" t="s">
        <v>0</v>
      </c>
      <c r="C24" s="24" t="s">
        <v>5</v>
      </c>
      <c r="D24" s="74" t="s">
        <v>25</v>
      </c>
      <c r="E24" s="24" t="s">
        <v>4</v>
      </c>
      <c r="F24" s="67"/>
      <c r="G24" s="68" t="s">
        <v>6</v>
      </c>
      <c r="H24" s="68" t="s">
        <v>7</v>
      </c>
      <c r="I24" s="24" t="s">
        <v>8</v>
      </c>
      <c r="J24" s="24" t="s">
        <v>9</v>
      </c>
      <c r="K24" s="14"/>
      <c r="L24" s="24" t="s">
        <v>1</v>
      </c>
      <c r="M24" s="24" t="s">
        <v>2</v>
      </c>
    </row>
    <row r="25" spans="1:13" ht="25.5" customHeight="1" x14ac:dyDescent="0.35">
      <c r="A25" s="91">
        <v>1.1000000000000001</v>
      </c>
      <c r="B25" s="119" t="s">
        <v>127</v>
      </c>
      <c r="C25" s="91" t="s">
        <v>3</v>
      </c>
      <c r="D25" s="91" t="s">
        <v>97</v>
      </c>
      <c r="E25" s="32">
        <v>3</v>
      </c>
      <c r="F25" s="4"/>
      <c r="G25" s="72">
        <v>3</v>
      </c>
      <c r="H25" s="71" t="s">
        <v>102</v>
      </c>
      <c r="I25" s="19">
        <f>J25*$E$26</f>
        <v>3</v>
      </c>
      <c r="J25" s="26">
        <v>0.5</v>
      </c>
      <c r="K25" s="79">
        <v>1</v>
      </c>
      <c r="L25" s="19">
        <f>M25*$E$26</f>
        <v>0</v>
      </c>
      <c r="M25" s="50"/>
    </row>
    <row r="26" spans="1:13" x14ac:dyDescent="0.35">
      <c r="A26" s="91"/>
      <c r="B26" s="120"/>
      <c r="C26" s="91"/>
      <c r="D26" s="91"/>
      <c r="E26" s="66">
        <v>6</v>
      </c>
      <c r="F26" s="4"/>
      <c r="G26" s="92" t="s">
        <v>11</v>
      </c>
      <c r="H26" s="92"/>
      <c r="I26" s="19">
        <f>SUM(I25:I25)</f>
        <v>3</v>
      </c>
      <c r="J26" s="20">
        <f>SUM(J25:J25)</f>
        <v>0.5</v>
      </c>
      <c r="K26" s="79"/>
      <c r="L26" s="19">
        <f>SUM(L25:L25)</f>
        <v>0</v>
      </c>
      <c r="M26" s="20">
        <f>SUM(M25:M25)</f>
        <v>0</v>
      </c>
    </row>
    <row r="27" spans="1:13" x14ac:dyDescent="0.35">
      <c r="A27" s="101" t="s">
        <v>85</v>
      </c>
      <c r="B27" s="102"/>
      <c r="C27" s="102"/>
      <c r="D27" s="102"/>
      <c r="E27" s="102"/>
      <c r="F27" s="102"/>
      <c r="G27" s="102"/>
      <c r="H27" s="102"/>
      <c r="I27" s="102"/>
      <c r="J27" s="103"/>
      <c r="K27" s="79"/>
      <c r="L27" s="19" t="s">
        <v>87</v>
      </c>
      <c r="M27" s="20" t="s">
        <v>86</v>
      </c>
    </row>
    <row r="28" spans="1:13" x14ac:dyDescent="0.35">
      <c r="A28" s="70">
        <f>G25</f>
        <v>3</v>
      </c>
      <c r="B28" s="90"/>
      <c r="C28" s="90"/>
      <c r="D28" s="90"/>
      <c r="E28" s="90"/>
      <c r="F28" s="90"/>
      <c r="G28" s="90"/>
      <c r="H28" s="90"/>
      <c r="I28" s="90"/>
      <c r="J28" s="90"/>
      <c r="K28" s="80"/>
      <c r="L28" s="17"/>
      <c r="M28" s="17"/>
    </row>
    <row r="29" spans="1:13" ht="3.6" customHeight="1" x14ac:dyDescent="0.35">
      <c r="A29" s="27"/>
      <c r="B29" s="11"/>
      <c r="C29" s="11"/>
      <c r="D29" s="11"/>
      <c r="E29" s="11"/>
      <c r="F29" s="11"/>
      <c r="G29" s="11"/>
      <c r="H29" s="11"/>
      <c r="I29" s="11"/>
      <c r="J29" s="11"/>
      <c r="K29" s="80"/>
      <c r="L29" s="12"/>
      <c r="M29" s="12"/>
    </row>
    <row r="30" spans="1:13" ht="24" customHeight="1" x14ac:dyDescent="0.35">
      <c r="A30" s="106">
        <v>1.3</v>
      </c>
      <c r="B30" s="97" t="s">
        <v>112</v>
      </c>
      <c r="C30" s="106" t="s">
        <v>26</v>
      </c>
      <c r="D30" s="91" t="s">
        <v>52</v>
      </c>
      <c r="E30" s="107">
        <v>1.75</v>
      </c>
      <c r="F30" s="2"/>
      <c r="G30" s="72">
        <v>16</v>
      </c>
      <c r="H30" s="71" t="s">
        <v>104</v>
      </c>
      <c r="I30" s="8">
        <f>J30*$E$32</f>
        <v>0.5</v>
      </c>
      <c r="J30" s="16">
        <v>0.1</v>
      </c>
      <c r="K30" s="81">
        <v>1</v>
      </c>
      <c r="L30" s="8">
        <f>M30*$E$32</f>
        <v>0</v>
      </c>
      <c r="M30" s="13"/>
    </row>
    <row r="31" spans="1:13" ht="24" customHeight="1" x14ac:dyDescent="0.35">
      <c r="A31" s="106"/>
      <c r="B31" s="97"/>
      <c r="C31" s="106"/>
      <c r="D31" s="91"/>
      <c r="E31" s="108"/>
      <c r="F31" s="2"/>
      <c r="G31" s="72">
        <v>17</v>
      </c>
      <c r="H31" s="6" t="s">
        <v>105</v>
      </c>
      <c r="I31" s="8">
        <f t="shared" ref="I31" si="1">J31*$E$32</f>
        <v>0.5</v>
      </c>
      <c r="J31" s="16">
        <v>0.1</v>
      </c>
      <c r="K31" s="81">
        <v>1</v>
      </c>
      <c r="L31" s="8">
        <f t="shared" ref="L31:L32" si="2">M31*$E$32</f>
        <v>0</v>
      </c>
      <c r="M31" s="13"/>
    </row>
    <row r="32" spans="1:13" ht="24" customHeight="1" x14ac:dyDescent="0.35">
      <c r="A32" s="106"/>
      <c r="B32" s="97"/>
      <c r="C32" s="106"/>
      <c r="D32" s="91"/>
      <c r="E32" s="109">
        <v>5</v>
      </c>
      <c r="F32" s="2"/>
      <c r="G32" s="72">
        <v>18</v>
      </c>
      <c r="H32" s="6" t="s">
        <v>58</v>
      </c>
      <c r="I32" s="8">
        <f>J32*$E$32</f>
        <v>0.75</v>
      </c>
      <c r="J32" s="16">
        <v>0.15</v>
      </c>
      <c r="K32" s="81">
        <v>1</v>
      </c>
      <c r="L32" s="8">
        <f t="shared" si="2"/>
        <v>0</v>
      </c>
      <c r="M32" s="13"/>
    </row>
    <row r="33" spans="1:13" ht="16.5" customHeight="1" x14ac:dyDescent="0.35">
      <c r="A33" s="106"/>
      <c r="B33" s="97"/>
      <c r="C33" s="106"/>
      <c r="D33" s="91"/>
      <c r="E33" s="110"/>
      <c r="F33" s="2"/>
      <c r="G33" s="92" t="s">
        <v>11</v>
      </c>
      <c r="H33" s="92"/>
      <c r="I33" s="41">
        <f>SUM(I30:I32)</f>
        <v>1.75</v>
      </c>
      <c r="J33" s="15">
        <f>SUM(J30:J32)</f>
        <v>0.35</v>
      </c>
      <c r="K33" s="81"/>
      <c r="L33" s="41">
        <f>SUM(L30:L32)</f>
        <v>0</v>
      </c>
      <c r="M33" s="15">
        <f>SUM(M30:M32)</f>
        <v>0</v>
      </c>
    </row>
    <row r="34" spans="1:13" ht="14.1" customHeight="1" x14ac:dyDescent="0.35">
      <c r="A34" s="70">
        <f>G30</f>
        <v>16</v>
      </c>
      <c r="B34" s="90"/>
      <c r="C34" s="90"/>
      <c r="D34" s="90"/>
      <c r="E34" s="90"/>
      <c r="F34" s="90"/>
      <c r="G34" s="90"/>
      <c r="H34" s="90"/>
      <c r="I34" s="90"/>
      <c r="J34" s="90"/>
      <c r="K34" s="80"/>
      <c r="L34" s="38"/>
      <c r="M34" s="38"/>
    </row>
    <row r="35" spans="1:13" ht="14.1" customHeight="1" x14ac:dyDescent="0.35">
      <c r="A35" s="70">
        <f>G31</f>
        <v>17</v>
      </c>
      <c r="B35" s="90"/>
      <c r="C35" s="90"/>
      <c r="D35" s="90"/>
      <c r="E35" s="90"/>
      <c r="F35" s="90"/>
      <c r="G35" s="90"/>
      <c r="H35" s="90"/>
      <c r="I35" s="90"/>
      <c r="J35" s="90"/>
      <c r="K35" s="80"/>
      <c r="L35" s="38"/>
      <c r="M35" s="38"/>
    </row>
    <row r="36" spans="1:13" ht="14.1" customHeight="1" x14ac:dyDescent="0.35">
      <c r="A36" s="70">
        <f>G32</f>
        <v>18</v>
      </c>
      <c r="B36" s="90"/>
      <c r="C36" s="90"/>
      <c r="D36" s="90"/>
      <c r="E36" s="90"/>
      <c r="F36" s="90"/>
      <c r="G36" s="90"/>
      <c r="H36" s="90"/>
      <c r="I36" s="90"/>
      <c r="J36" s="90"/>
      <c r="K36" s="82"/>
      <c r="L36" s="38"/>
      <c r="M36" s="38"/>
    </row>
    <row r="37" spans="1:13" ht="3.6" customHeight="1" x14ac:dyDescent="0.35">
      <c r="K37" s="82"/>
    </row>
    <row r="38" spans="1:13" ht="30" customHeight="1" x14ac:dyDescent="0.35">
      <c r="A38" s="105">
        <v>1.4</v>
      </c>
      <c r="B38" s="119" t="s">
        <v>126</v>
      </c>
      <c r="C38" s="133" t="s">
        <v>13</v>
      </c>
      <c r="D38" s="91" t="s">
        <v>98</v>
      </c>
      <c r="E38" s="31">
        <v>1.02</v>
      </c>
      <c r="F38" s="2"/>
      <c r="G38" s="72">
        <v>21</v>
      </c>
      <c r="H38" s="71" t="s">
        <v>99</v>
      </c>
      <c r="I38" s="8">
        <f>J38*$E$39</f>
        <v>1.02</v>
      </c>
      <c r="J38" s="16">
        <v>0.34</v>
      </c>
      <c r="K38" s="81">
        <v>1</v>
      </c>
      <c r="L38" s="8">
        <f>M38*$E$39</f>
        <v>0</v>
      </c>
      <c r="M38" s="13"/>
    </row>
    <row r="39" spans="1:13" ht="24" customHeight="1" x14ac:dyDescent="0.35">
      <c r="A39" s="105"/>
      <c r="B39" s="120"/>
      <c r="C39" s="135"/>
      <c r="D39" s="91"/>
      <c r="E39" s="73">
        <v>3</v>
      </c>
      <c r="F39" s="2"/>
      <c r="G39" s="92" t="s">
        <v>11</v>
      </c>
      <c r="H39" s="92"/>
      <c r="I39" s="41">
        <f>SUM(I38:I38)</f>
        <v>1.02</v>
      </c>
      <c r="J39" s="15">
        <f>SUM(J38:J38)</f>
        <v>0.34</v>
      </c>
      <c r="K39" s="81"/>
      <c r="L39" s="41">
        <f>SUM(L38:L38)</f>
        <v>0</v>
      </c>
      <c r="M39" s="15">
        <f>SUM(M38:M38)</f>
        <v>0</v>
      </c>
    </row>
    <row r="40" spans="1:13" x14ac:dyDescent="0.35">
      <c r="A40" s="70">
        <f>G38</f>
        <v>21</v>
      </c>
      <c r="B40" s="90"/>
      <c r="C40" s="90"/>
      <c r="D40" s="90"/>
      <c r="E40" s="90"/>
      <c r="F40" s="90"/>
      <c r="G40" s="90"/>
      <c r="H40" s="90"/>
      <c r="I40" s="90"/>
      <c r="J40" s="90"/>
      <c r="K40" s="80"/>
      <c r="L40" s="17"/>
      <c r="M40" s="17"/>
    </row>
    <row r="41" spans="1:13" ht="3.6" customHeight="1" x14ac:dyDescent="0.35">
      <c r="K41" s="82"/>
    </row>
    <row r="42" spans="1:13" ht="24" customHeight="1" x14ac:dyDescent="0.35">
      <c r="A42" s="106">
        <v>1.5</v>
      </c>
      <c r="B42" s="119" t="s">
        <v>117</v>
      </c>
      <c r="C42" s="106" t="s">
        <v>14</v>
      </c>
      <c r="D42" s="91" t="s">
        <v>100</v>
      </c>
      <c r="E42" s="31">
        <v>0.5</v>
      </c>
      <c r="F42" s="2"/>
      <c r="G42" s="72">
        <v>24</v>
      </c>
      <c r="H42" s="71" t="s">
        <v>103</v>
      </c>
      <c r="I42" s="8">
        <f>J42*$E$43</f>
        <v>0.5</v>
      </c>
      <c r="J42" s="16">
        <v>0.5</v>
      </c>
      <c r="K42" s="81">
        <v>1</v>
      </c>
      <c r="L42" s="8">
        <f>M42*$E$43</f>
        <v>0</v>
      </c>
      <c r="M42" s="13"/>
    </row>
    <row r="43" spans="1:13" ht="16.5" customHeight="1" x14ac:dyDescent="0.35">
      <c r="A43" s="106"/>
      <c r="B43" s="120"/>
      <c r="C43" s="106"/>
      <c r="D43" s="91"/>
      <c r="E43" s="73">
        <v>1</v>
      </c>
      <c r="F43" s="2"/>
      <c r="G43" s="117" t="s">
        <v>11</v>
      </c>
      <c r="H43" s="117"/>
      <c r="I43" s="41">
        <f>SUM(I42:I42)</f>
        <v>0.5</v>
      </c>
      <c r="J43" s="15">
        <f>SUM(J42:J42)</f>
        <v>0.5</v>
      </c>
      <c r="K43" s="83"/>
      <c r="L43" s="41">
        <f>SUM(L42:L42)</f>
        <v>0</v>
      </c>
      <c r="M43" s="15">
        <f>SUM(M42:M42)</f>
        <v>0</v>
      </c>
    </row>
    <row r="44" spans="1:13" ht="14.1" customHeight="1" x14ac:dyDescent="0.35">
      <c r="A44" s="10">
        <f>G42</f>
        <v>24</v>
      </c>
      <c r="B44" s="90"/>
      <c r="C44" s="90"/>
      <c r="D44" s="90"/>
      <c r="E44" s="90"/>
      <c r="F44" s="90"/>
      <c r="G44" s="90"/>
      <c r="H44" s="90"/>
      <c r="I44" s="90"/>
      <c r="J44" s="90"/>
      <c r="K44" s="80"/>
      <c r="L44" s="17"/>
      <c r="M44" s="17"/>
    </row>
    <row r="45" spans="1:13" ht="3.6" customHeight="1" x14ac:dyDescent="0.35">
      <c r="K45" s="82"/>
    </row>
    <row r="46" spans="1:13" ht="39.75" customHeight="1" x14ac:dyDescent="0.35">
      <c r="A46" s="106">
        <v>2.2000000000000002</v>
      </c>
      <c r="B46" s="104" t="s">
        <v>67</v>
      </c>
      <c r="C46" s="106" t="s">
        <v>28</v>
      </c>
      <c r="D46" s="91" t="s">
        <v>40</v>
      </c>
      <c r="E46" s="31">
        <v>0.6</v>
      </c>
      <c r="F46" s="2"/>
      <c r="G46" s="72">
        <v>45</v>
      </c>
      <c r="H46" s="71" t="s">
        <v>128</v>
      </c>
      <c r="I46" s="8">
        <f>J46*$E$47</f>
        <v>0.6</v>
      </c>
      <c r="J46" s="16">
        <v>0.12</v>
      </c>
      <c r="K46" s="81">
        <v>1</v>
      </c>
      <c r="L46" s="8">
        <f>M46*$E$47</f>
        <v>0</v>
      </c>
      <c r="M46" s="13"/>
    </row>
    <row r="47" spans="1:13" ht="17.25" customHeight="1" x14ac:dyDescent="0.35">
      <c r="A47" s="106"/>
      <c r="B47" s="104"/>
      <c r="C47" s="106"/>
      <c r="D47" s="91"/>
      <c r="E47" s="78">
        <v>5</v>
      </c>
      <c r="F47" s="2"/>
      <c r="G47" s="92" t="s">
        <v>11</v>
      </c>
      <c r="H47" s="92"/>
      <c r="I47" s="41">
        <f>SUM(I46:I46)</f>
        <v>0.6</v>
      </c>
      <c r="J47" s="15">
        <f>SUM(J46:J46)</f>
        <v>0.12</v>
      </c>
      <c r="K47" s="81"/>
      <c r="L47" s="41">
        <f>SUM(L46:L46)</f>
        <v>0</v>
      </c>
      <c r="M47" s="15">
        <f>SUM(M46:M46)</f>
        <v>0</v>
      </c>
    </row>
    <row r="48" spans="1:13" x14ac:dyDescent="0.35">
      <c r="A48" s="72">
        <f>G46</f>
        <v>45</v>
      </c>
      <c r="B48" s="90"/>
      <c r="C48" s="90"/>
      <c r="D48" s="90"/>
      <c r="E48" s="90"/>
      <c r="F48" s="90"/>
      <c r="G48" s="90"/>
      <c r="H48" s="90"/>
      <c r="I48" s="90"/>
      <c r="J48" s="90"/>
      <c r="K48" s="80"/>
      <c r="L48" s="17"/>
      <c r="M48" s="17"/>
    </row>
    <row r="49" spans="1:13" ht="3.6" customHeight="1" x14ac:dyDescent="0.35">
      <c r="K49" s="82"/>
    </row>
    <row r="50" spans="1:13" ht="27" x14ac:dyDescent="0.35">
      <c r="A50" s="106">
        <v>2.2999999999999998</v>
      </c>
      <c r="B50" s="104" t="s">
        <v>66</v>
      </c>
      <c r="C50" s="106" t="s">
        <v>29</v>
      </c>
      <c r="D50" s="91" t="s">
        <v>41</v>
      </c>
      <c r="E50" s="31">
        <v>0.25</v>
      </c>
      <c r="F50" s="2"/>
      <c r="G50" s="72">
        <v>52</v>
      </c>
      <c r="H50" s="6" t="s">
        <v>55</v>
      </c>
      <c r="I50" s="8">
        <f>J50*$E$51</f>
        <v>0.25</v>
      </c>
      <c r="J50" s="16">
        <v>6.25E-2</v>
      </c>
      <c r="K50" s="81">
        <v>1</v>
      </c>
      <c r="L50" s="8">
        <f>M50*$E$51</f>
        <v>0</v>
      </c>
      <c r="M50" s="13"/>
    </row>
    <row r="51" spans="1:13" ht="17.25" customHeight="1" x14ac:dyDescent="0.35">
      <c r="A51" s="106"/>
      <c r="B51" s="104"/>
      <c r="C51" s="106"/>
      <c r="D51" s="91"/>
      <c r="E51" s="73">
        <v>4</v>
      </c>
      <c r="F51" s="2"/>
      <c r="G51" s="92" t="s">
        <v>11</v>
      </c>
      <c r="H51" s="92"/>
      <c r="I51" s="41">
        <f>SUM(I50:I50)</f>
        <v>0.25</v>
      </c>
      <c r="J51" s="15">
        <f>SUM(J50:J50)</f>
        <v>6.25E-2</v>
      </c>
      <c r="K51" s="83"/>
      <c r="L51" s="41">
        <f>SUM(L50:L50)</f>
        <v>0</v>
      </c>
      <c r="M51" s="15">
        <f>SUM(M50:M50)</f>
        <v>0</v>
      </c>
    </row>
    <row r="52" spans="1:13" ht="14.25" customHeight="1" x14ac:dyDescent="0.35">
      <c r="A52" s="70">
        <f>G50</f>
        <v>52</v>
      </c>
      <c r="B52" s="90"/>
      <c r="C52" s="90"/>
      <c r="D52" s="90"/>
      <c r="E52" s="90"/>
      <c r="F52" s="90"/>
      <c r="G52" s="90"/>
      <c r="H52" s="90"/>
      <c r="I52" s="90"/>
      <c r="J52" s="90"/>
      <c r="K52" s="80"/>
      <c r="L52" s="17"/>
      <c r="M52" s="17"/>
    </row>
    <row r="53" spans="1:13" ht="3.6" customHeight="1" x14ac:dyDescent="0.35">
      <c r="K53" s="82"/>
    </row>
    <row r="54" spans="1:13" ht="26.25" customHeight="1" x14ac:dyDescent="0.35">
      <c r="A54" s="106">
        <v>3.2</v>
      </c>
      <c r="B54" s="111" t="s">
        <v>118</v>
      </c>
      <c r="C54" s="106" t="s">
        <v>56</v>
      </c>
      <c r="D54" s="70" t="s">
        <v>42</v>
      </c>
      <c r="E54" s="8">
        <v>0.52</v>
      </c>
      <c r="F54" s="2"/>
      <c r="G54" s="72">
        <v>60</v>
      </c>
      <c r="H54" s="71" t="s">
        <v>106</v>
      </c>
      <c r="I54" s="8">
        <f>J54*$E$55</f>
        <v>0.2</v>
      </c>
      <c r="J54" s="16">
        <v>0.05</v>
      </c>
      <c r="K54" s="81">
        <v>1</v>
      </c>
      <c r="L54" s="8">
        <f>M54*$E$55</f>
        <v>0</v>
      </c>
      <c r="M54" s="13"/>
    </row>
    <row r="55" spans="1:13" x14ac:dyDescent="0.35">
      <c r="A55" s="106"/>
      <c r="B55" s="111"/>
      <c r="C55" s="106"/>
      <c r="D55" s="91" t="s">
        <v>43</v>
      </c>
      <c r="E55" s="112">
        <v>4</v>
      </c>
      <c r="F55" s="2"/>
      <c r="G55" s="72">
        <v>67</v>
      </c>
      <c r="H55" s="71" t="s">
        <v>110</v>
      </c>
      <c r="I55" s="8">
        <f>J55*$E$55</f>
        <v>0.32</v>
      </c>
      <c r="J55" s="16">
        <v>0.08</v>
      </c>
      <c r="K55" s="81">
        <v>1</v>
      </c>
      <c r="L55" s="8">
        <f>M55*$E$55</f>
        <v>0</v>
      </c>
      <c r="M55" s="13"/>
    </row>
    <row r="56" spans="1:13" x14ac:dyDescent="0.35">
      <c r="A56" s="106"/>
      <c r="B56" s="111"/>
      <c r="C56" s="106"/>
      <c r="D56" s="91"/>
      <c r="E56" s="112"/>
      <c r="F56" s="2"/>
      <c r="G56" s="113" t="s">
        <v>11</v>
      </c>
      <c r="H56" s="114"/>
      <c r="I56" s="41">
        <f>SUM(I54:I55)</f>
        <v>0.52</v>
      </c>
      <c r="J56" s="15">
        <f>SUM(J54:J55)</f>
        <v>0.13</v>
      </c>
      <c r="K56" s="81"/>
      <c r="L56" s="41">
        <f>SUM(L54:L55)</f>
        <v>0</v>
      </c>
      <c r="M56" s="15">
        <f>SUM(M54:M55)</f>
        <v>0</v>
      </c>
    </row>
    <row r="57" spans="1:13" x14ac:dyDescent="0.35">
      <c r="A57" s="10">
        <f>G54</f>
        <v>60</v>
      </c>
      <c r="B57" s="90"/>
      <c r="C57" s="90"/>
      <c r="D57" s="90"/>
      <c r="E57" s="90"/>
      <c r="F57" s="90"/>
      <c r="G57" s="90"/>
      <c r="H57" s="90"/>
      <c r="I57" s="90"/>
      <c r="J57" s="90"/>
      <c r="K57" s="80"/>
      <c r="L57" s="17"/>
      <c r="M57" s="17"/>
    </row>
    <row r="58" spans="1:13" x14ac:dyDescent="0.35">
      <c r="A58" s="10">
        <f>G55</f>
        <v>67</v>
      </c>
      <c r="B58" s="90"/>
      <c r="C58" s="90"/>
      <c r="D58" s="90"/>
      <c r="E58" s="90"/>
      <c r="F58" s="90"/>
      <c r="G58" s="90"/>
      <c r="H58" s="90"/>
      <c r="I58" s="90"/>
      <c r="J58" s="90"/>
      <c r="K58" s="80"/>
      <c r="L58" s="17"/>
      <c r="M58" s="17"/>
    </row>
    <row r="59" spans="1:13" ht="4.5" customHeight="1" x14ac:dyDescent="0.35">
      <c r="K59" s="82"/>
    </row>
    <row r="60" spans="1:13" ht="40.5" x14ac:dyDescent="0.35">
      <c r="A60" s="91">
        <v>5.0999999999999996</v>
      </c>
      <c r="B60" s="111" t="s">
        <v>119</v>
      </c>
      <c r="C60" s="115" t="s">
        <v>15</v>
      </c>
      <c r="D60" s="115" t="s">
        <v>44</v>
      </c>
      <c r="E60" s="32">
        <v>9.7899999999999991</v>
      </c>
      <c r="F60" s="4"/>
      <c r="G60" s="72">
        <v>102</v>
      </c>
      <c r="H60" s="71" t="s">
        <v>113</v>
      </c>
      <c r="I60" s="8">
        <f>J60*$E$61</f>
        <v>9.7900000000000009</v>
      </c>
      <c r="J60" s="28">
        <v>0.89</v>
      </c>
      <c r="K60" s="79">
        <v>1</v>
      </c>
      <c r="L60" s="8">
        <f>M60*$E$61</f>
        <v>0</v>
      </c>
      <c r="M60" s="21"/>
    </row>
    <row r="61" spans="1:13" x14ac:dyDescent="0.35">
      <c r="A61" s="91"/>
      <c r="B61" s="111"/>
      <c r="C61" s="116"/>
      <c r="D61" s="116"/>
      <c r="E61" s="66">
        <v>11</v>
      </c>
      <c r="F61" s="4"/>
      <c r="G61" s="92" t="s">
        <v>11</v>
      </c>
      <c r="H61" s="92"/>
      <c r="I61" s="19">
        <f>SUM(I60:I60)</f>
        <v>9.7900000000000009</v>
      </c>
      <c r="J61" s="20">
        <f>SUM(J60:J60)</f>
        <v>0.89</v>
      </c>
      <c r="K61" s="79"/>
      <c r="L61" s="19">
        <f>SUM(L60:L60)</f>
        <v>0</v>
      </c>
      <c r="M61" s="20">
        <f>SUM(M60:M60)</f>
        <v>0</v>
      </c>
    </row>
    <row r="62" spans="1:13" ht="12.75" customHeight="1" x14ac:dyDescent="0.35">
      <c r="A62" s="10">
        <f>G60</f>
        <v>102</v>
      </c>
      <c r="B62" s="90"/>
      <c r="C62" s="90"/>
      <c r="D62" s="90"/>
      <c r="E62" s="90"/>
      <c r="F62" s="90"/>
      <c r="G62" s="90"/>
      <c r="H62" s="90"/>
      <c r="I62" s="90"/>
      <c r="J62" s="90"/>
      <c r="K62" s="80"/>
      <c r="L62" s="17"/>
      <c r="M62" s="17"/>
    </row>
    <row r="63" spans="1:13" ht="3.6" customHeight="1" x14ac:dyDescent="0.35">
      <c r="A63" s="27"/>
      <c r="B63" s="43"/>
      <c r="C63" s="27"/>
      <c r="D63" s="43"/>
      <c r="E63" s="27"/>
      <c r="F63" s="3"/>
      <c r="G63" s="44"/>
      <c r="H63" s="11"/>
      <c r="I63" s="45"/>
      <c r="J63" s="46"/>
      <c r="K63" s="84"/>
      <c r="L63" s="45"/>
      <c r="M63" s="46"/>
    </row>
    <row r="64" spans="1:13" ht="30.75" customHeight="1" x14ac:dyDescent="0.35">
      <c r="A64" s="106">
        <v>5.2</v>
      </c>
      <c r="B64" s="119" t="s">
        <v>120</v>
      </c>
      <c r="C64" s="106" t="s">
        <v>16</v>
      </c>
      <c r="D64" s="91" t="s">
        <v>45</v>
      </c>
      <c r="E64" s="31">
        <v>4</v>
      </c>
      <c r="F64" s="2"/>
      <c r="G64" s="72">
        <v>107</v>
      </c>
      <c r="H64" s="71" t="s">
        <v>37</v>
      </c>
      <c r="I64" s="8">
        <f>J64*$E$65</f>
        <v>4</v>
      </c>
      <c r="J64" s="16">
        <v>0.8</v>
      </c>
      <c r="K64" s="81">
        <v>1</v>
      </c>
      <c r="L64" s="8">
        <f>M64*$E$65</f>
        <v>0</v>
      </c>
      <c r="M64" s="13"/>
    </row>
    <row r="65" spans="1:13" x14ac:dyDescent="0.35">
      <c r="A65" s="106"/>
      <c r="B65" s="120"/>
      <c r="C65" s="106"/>
      <c r="D65" s="91"/>
      <c r="E65" s="73">
        <v>5</v>
      </c>
      <c r="F65" s="2"/>
      <c r="G65" s="92" t="s">
        <v>11</v>
      </c>
      <c r="H65" s="92"/>
      <c r="I65" s="41">
        <f>SUM(I64:I64)</f>
        <v>4</v>
      </c>
      <c r="J65" s="15">
        <f>SUM(J64:J64)</f>
        <v>0.8</v>
      </c>
      <c r="K65" s="81"/>
      <c r="L65" s="41">
        <f>SUM(L64:L64)</f>
        <v>0</v>
      </c>
      <c r="M65" s="15">
        <f>SUM(M64:M64)</f>
        <v>0</v>
      </c>
    </row>
    <row r="66" spans="1:13" x14ac:dyDescent="0.35">
      <c r="A66" s="72">
        <f>G64</f>
        <v>107</v>
      </c>
      <c r="B66" s="90"/>
      <c r="C66" s="90"/>
      <c r="D66" s="90"/>
      <c r="E66" s="90"/>
      <c r="F66" s="90"/>
      <c r="G66" s="90"/>
      <c r="H66" s="90"/>
      <c r="I66" s="90"/>
      <c r="J66" s="90"/>
      <c r="K66" s="82"/>
      <c r="L66" s="38"/>
      <c r="M66" s="39"/>
    </row>
    <row r="67" spans="1:13" ht="3.6" customHeight="1" x14ac:dyDescent="0.35">
      <c r="K67" s="82"/>
    </row>
    <row r="68" spans="1:13" ht="27" customHeight="1" x14ac:dyDescent="0.35">
      <c r="A68" s="106">
        <v>5.3</v>
      </c>
      <c r="B68" s="119" t="s">
        <v>121</v>
      </c>
      <c r="C68" s="106" t="s">
        <v>19</v>
      </c>
      <c r="D68" s="91" t="s">
        <v>46</v>
      </c>
      <c r="E68" s="107">
        <v>5</v>
      </c>
      <c r="F68" s="2"/>
      <c r="G68" s="72">
        <v>108</v>
      </c>
      <c r="H68" s="71" t="s">
        <v>38</v>
      </c>
      <c r="I68" s="8">
        <f>J68*$E$70</f>
        <v>0.1</v>
      </c>
      <c r="J68" s="16">
        <v>0.02</v>
      </c>
      <c r="K68" s="81">
        <v>1</v>
      </c>
      <c r="L68" s="8">
        <f>M68*$E$70</f>
        <v>0</v>
      </c>
      <c r="M68" s="13"/>
    </row>
    <row r="69" spans="1:13" x14ac:dyDescent="0.35">
      <c r="A69" s="106"/>
      <c r="B69" s="132"/>
      <c r="C69" s="106"/>
      <c r="D69" s="91"/>
      <c r="E69" s="108"/>
      <c r="F69" s="2"/>
      <c r="G69" s="72">
        <v>109</v>
      </c>
      <c r="H69" s="71" t="s">
        <v>17</v>
      </c>
      <c r="I69" s="8">
        <f t="shared" ref="I69:I71" si="3">J69*$E$70</f>
        <v>0.44499999999999995</v>
      </c>
      <c r="J69" s="16">
        <v>8.8999999999999996E-2</v>
      </c>
      <c r="K69" s="81">
        <v>1</v>
      </c>
      <c r="L69" s="8">
        <f t="shared" ref="L69:L71" si="4">M69*$E$70</f>
        <v>0</v>
      </c>
      <c r="M69" s="13"/>
    </row>
    <row r="70" spans="1:13" x14ac:dyDescent="0.35">
      <c r="A70" s="106"/>
      <c r="B70" s="132"/>
      <c r="C70" s="106"/>
      <c r="D70" s="91"/>
      <c r="E70" s="109">
        <v>5</v>
      </c>
      <c r="F70" s="2"/>
      <c r="G70" s="72">
        <v>110</v>
      </c>
      <c r="H70" s="71" t="s">
        <v>18</v>
      </c>
      <c r="I70" s="8">
        <f t="shared" si="3"/>
        <v>0.44499999999999995</v>
      </c>
      <c r="J70" s="16">
        <v>8.8999999999999996E-2</v>
      </c>
      <c r="K70" s="81">
        <v>1</v>
      </c>
      <c r="L70" s="8">
        <f t="shared" si="4"/>
        <v>0</v>
      </c>
      <c r="M70" s="13"/>
    </row>
    <row r="71" spans="1:13" ht="29.25" customHeight="1" x14ac:dyDescent="0.35">
      <c r="A71" s="106"/>
      <c r="B71" s="132"/>
      <c r="C71" s="106"/>
      <c r="D71" s="91"/>
      <c r="E71" s="144"/>
      <c r="F71" s="2"/>
      <c r="G71" s="72">
        <v>111</v>
      </c>
      <c r="H71" s="71" t="s">
        <v>36</v>
      </c>
      <c r="I71" s="8">
        <f t="shared" si="3"/>
        <v>4.01</v>
      </c>
      <c r="J71" s="16">
        <v>0.80200000000000005</v>
      </c>
      <c r="K71" s="81">
        <v>1</v>
      </c>
      <c r="L71" s="8">
        <f t="shared" si="4"/>
        <v>0</v>
      </c>
      <c r="M71" s="13"/>
    </row>
    <row r="72" spans="1:13" x14ac:dyDescent="0.35">
      <c r="A72" s="106"/>
      <c r="B72" s="120"/>
      <c r="C72" s="106"/>
      <c r="D72" s="91"/>
      <c r="E72" s="110"/>
      <c r="F72" s="2"/>
      <c r="G72" s="92" t="s">
        <v>11</v>
      </c>
      <c r="H72" s="92"/>
      <c r="I72" s="41">
        <f>SUM(I68:I71)</f>
        <v>5</v>
      </c>
      <c r="J72" s="15">
        <f>SUM(J68:J71)</f>
        <v>1</v>
      </c>
      <c r="K72" s="83"/>
      <c r="L72" s="41">
        <f>SUM(L68:L71)</f>
        <v>0</v>
      </c>
      <c r="M72" s="15">
        <f>SUM(M68:M71)</f>
        <v>0</v>
      </c>
    </row>
    <row r="73" spans="1:13" x14ac:dyDescent="0.35">
      <c r="A73" s="70">
        <f>G68</f>
        <v>108</v>
      </c>
      <c r="B73" s="90"/>
      <c r="C73" s="90"/>
      <c r="D73" s="90"/>
      <c r="E73" s="90"/>
      <c r="F73" s="90"/>
      <c r="G73" s="90"/>
      <c r="H73" s="90"/>
      <c r="I73" s="90"/>
      <c r="J73" s="90"/>
      <c r="K73" s="80"/>
      <c r="L73" s="17"/>
      <c r="M73" s="17"/>
    </row>
    <row r="74" spans="1:13" x14ac:dyDescent="0.35">
      <c r="A74" s="70">
        <f>G69</f>
        <v>109</v>
      </c>
      <c r="B74" s="90"/>
      <c r="C74" s="90"/>
      <c r="D74" s="90"/>
      <c r="E74" s="90"/>
      <c r="F74" s="90"/>
      <c r="G74" s="90"/>
      <c r="H74" s="90"/>
      <c r="I74" s="90"/>
      <c r="J74" s="90"/>
      <c r="K74" s="80"/>
      <c r="L74" s="17"/>
      <c r="M74" s="17"/>
    </row>
    <row r="75" spans="1:13" x14ac:dyDescent="0.35">
      <c r="A75" s="70">
        <f>G70</f>
        <v>110</v>
      </c>
      <c r="B75" s="90"/>
      <c r="C75" s="90"/>
      <c r="D75" s="90"/>
      <c r="E75" s="90"/>
      <c r="F75" s="90"/>
      <c r="G75" s="90"/>
      <c r="H75" s="90"/>
      <c r="I75" s="90"/>
      <c r="J75" s="90"/>
      <c r="K75" s="80"/>
      <c r="L75" s="17"/>
      <c r="M75" s="17"/>
    </row>
    <row r="76" spans="1:13" x14ac:dyDescent="0.35">
      <c r="A76" s="70">
        <f>G71</f>
        <v>111</v>
      </c>
      <c r="B76" s="90"/>
      <c r="C76" s="90"/>
      <c r="D76" s="90"/>
      <c r="E76" s="90"/>
      <c r="F76" s="90"/>
      <c r="G76" s="90"/>
      <c r="H76" s="90"/>
      <c r="I76" s="90"/>
      <c r="J76" s="90"/>
      <c r="K76" s="84"/>
      <c r="L76" s="17"/>
      <c r="M76" s="17"/>
    </row>
    <row r="77" spans="1:13" ht="6" customHeight="1" x14ac:dyDescent="0.35">
      <c r="A77" s="12"/>
      <c r="B77" s="43"/>
      <c r="C77" s="12"/>
      <c r="D77" s="11"/>
      <c r="E77" s="12"/>
      <c r="G77" s="47"/>
      <c r="H77" s="47"/>
      <c r="I77" s="48"/>
      <c r="J77" s="49"/>
      <c r="K77" s="85"/>
      <c r="L77" s="48"/>
      <c r="M77" s="49"/>
    </row>
    <row r="78" spans="1:13" ht="36" customHeight="1" x14ac:dyDescent="0.35">
      <c r="A78" s="106">
        <v>5.4</v>
      </c>
      <c r="B78" s="111" t="s">
        <v>122</v>
      </c>
      <c r="C78" s="106" t="s">
        <v>20</v>
      </c>
      <c r="D78" s="91" t="s">
        <v>59</v>
      </c>
      <c r="E78" s="31">
        <v>1</v>
      </c>
      <c r="F78" s="2"/>
      <c r="G78" s="72">
        <v>112</v>
      </c>
      <c r="H78" s="71" t="s">
        <v>39</v>
      </c>
      <c r="I78" s="8">
        <f>J78*$E$79</f>
        <v>1</v>
      </c>
      <c r="J78" s="16">
        <v>1</v>
      </c>
      <c r="K78" s="81">
        <v>1</v>
      </c>
      <c r="L78" s="8">
        <f>M78*$E$79</f>
        <v>0</v>
      </c>
      <c r="M78" s="13"/>
    </row>
    <row r="79" spans="1:13" ht="17.25" customHeight="1" x14ac:dyDescent="0.35">
      <c r="A79" s="106"/>
      <c r="B79" s="111"/>
      <c r="C79" s="106"/>
      <c r="D79" s="91"/>
      <c r="E79" s="73">
        <v>1</v>
      </c>
      <c r="F79" s="2"/>
      <c r="G79" s="92" t="s">
        <v>11</v>
      </c>
      <c r="H79" s="92"/>
      <c r="I79" s="41">
        <f>SUM(I78:I78)</f>
        <v>1</v>
      </c>
      <c r="J79" s="15">
        <f>SUM(J78:J78)</f>
        <v>1</v>
      </c>
      <c r="K79" s="83"/>
      <c r="L79" s="41">
        <f>SUM(L78:L78)</f>
        <v>0</v>
      </c>
      <c r="M79" s="15">
        <f>SUM(M78:M78)</f>
        <v>0</v>
      </c>
    </row>
    <row r="80" spans="1:13" x14ac:dyDescent="0.35">
      <c r="A80" s="70">
        <f>G78</f>
        <v>112</v>
      </c>
      <c r="B80" s="90"/>
      <c r="C80" s="90"/>
      <c r="D80" s="90"/>
      <c r="E80" s="90"/>
      <c r="F80" s="90"/>
      <c r="G80" s="90"/>
      <c r="H80" s="90"/>
      <c r="I80" s="90"/>
      <c r="J80" s="90"/>
      <c r="K80" s="80"/>
      <c r="L80" s="17"/>
      <c r="M80" s="17"/>
    </row>
    <row r="81" spans="1:13" ht="3.6" customHeight="1" x14ac:dyDescent="0.35">
      <c r="K81" s="82"/>
    </row>
    <row r="82" spans="1:13" ht="35.25" customHeight="1" x14ac:dyDescent="0.35">
      <c r="A82" s="106">
        <v>5.5</v>
      </c>
      <c r="B82" s="111" t="s">
        <v>68</v>
      </c>
      <c r="C82" s="106" t="s">
        <v>21</v>
      </c>
      <c r="D82" s="91" t="s">
        <v>47</v>
      </c>
      <c r="E82" s="31">
        <v>0.4</v>
      </c>
      <c r="F82" s="2"/>
      <c r="G82" s="72">
        <v>119</v>
      </c>
      <c r="H82" s="1" t="s">
        <v>107</v>
      </c>
      <c r="I82" s="8">
        <f>J82*$E$83</f>
        <v>0.4</v>
      </c>
      <c r="J82" s="16">
        <v>0.2</v>
      </c>
      <c r="K82" s="81">
        <v>1</v>
      </c>
      <c r="L82" s="8">
        <f>M82*$E$83</f>
        <v>0</v>
      </c>
      <c r="M82" s="13"/>
    </row>
    <row r="83" spans="1:13" ht="17.25" customHeight="1" x14ac:dyDescent="0.35">
      <c r="A83" s="106"/>
      <c r="B83" s="111"/>
      <c r="C83" s="106"/>
      <c r="D83" s="91"/>
      <c r="E83" s="73">
        <v>2</v>
      </c>
      <c r="F83" s="2"/>
      <c r="G83" s="92" t="s">
        <v>11</v>
      </c>
      <c r="H83" s="92"/>
      <c r="I83" s="41">
        <f>SUM(I82:I82)</f>
        <v>0.4</v>
      </c>
      <c r="J83" s="22">
        <f>SUM(J82:J82)</f>
        <v>0.2</v>
      </c>
      <c r="K83" s="83"/>
      <c r="L83" s="41">
        <f>SUM(L82:L82)</f>
        <v>0</v>
      </c>
      <c r="M83" s="22">
        <f>SUM(M82:M82)</f>
        <v>0</v>
      </c>
    </row>
    <row r="84" spans="1:13" x14ac:dyDescent="0.35">
      <c r="A84" s="70">
        <f>G82</f>
        <v>119</v>
      </c>
      <c r="B84" s="90"/>
      <c r="C84" s="90"/>
      <c r="D84" s="90"/>
      <c r="E84" s="90"/>
      <c r="F84" s="90"/>
      <c r="G84" s="90"/>
      <c r="H84" s="90"/>
      <c r="I84" s="90"/>
      <c r="J84" s="90"/>
      <c r="K84" s="84"/>
      <c r="L84" s="38"/>
      <c r="M84" s="40"/>
    </row>
    <row r="85" spans="1:13" ht="3.6" customHeight="1" x14ac:dyDescent="0.35">
      <c r="K85" s="82"/>
    </row>
    <row r="86" spans="1:13" ht="40.5" x14ac:dyDescent="0.35">
      <c r="A86" s="133">
        <v>5.6</v>
      </c>
      <c r="B86" s="119" t="s">
        <v>123</v>
      </c>
      <c r="C86" s="72" t="s">
        <v>22</v>
      </c>
      <c r="D86" s="70" t="s">
        <v>48</v>
      </c>
      <c r="E86" s="126">
        <v>3.4</v>
      </c>
      <c r="F86" s="2"/>
      <c r="G86" s="72">
        <v>120</v>
      </c>
      <c r="H86" s="71" t="s">
        <v>115</v>
      </c>
      <c r="I86" s="8">
        <f>J86*$E$88</f>
        <v>1</v>
      </c>
      <c r="J86" s="16">
        <v>0.2</v>
      </c>
      <c r="K86" s="81">
        <v>1</v>
      </c>
      <c r="L86" s="8">
        <f>M86*$E$88</f>
        <v>0</v>
      </c>
      <c r="M86" s="13"/>
    </row>
    <row r="87" spans="1:13" ht="40.5" x14ac:dyDescent="0.35">
      <c r="A87" s="134"/>
      <c r="B87" s="132"/>
      <c r="C87" s="133" t="s">
        <v>57</v>
      </c>
      <c r="D87" s="115" t="s">
        <v>49</v>
      </c>
      <c r="E87" s="127"/>
      <c r="F87" s="2"/>
      <c r="G87" s="72">
        <v>121</v>
      </c>
      <c r="H87" s="5" t="s">
        <v>70</v>
      </c>
      <c r="I87" s="8">
        <f>J87*$E$88</f>
        <v>1.4000000000000001</v>
      </c>
      <c r="J87" s="16">
        <v>0.28000000000000003</v>
      </c>
      <c r="K87" s="81">
        <v>1</v>
      </c>
      <c r="L87" s="8">
        <f t="shared" ref="L87:L88" si="5">M87*$E$88</f>
        <v>0</v>
      </c>
      <c r="M87" s="13"/>
    </row>
    <row r="88" spans="1:13" ht="28.5" customHeight="1" x14ac:dyDescent="0.35">
      <c r="A88" s="134"/>
      <c r="B88" s="132"/>
      <c r="C88" s="134"/>
      <c r="D88" s="149"/>
      <c r="E88" s="150">
        <v>5</v>
      </c>
      <c r="F88" s="2"/>
      <c r="G88" s="75">
        <v>122</v>
      </c>
      <c r="H88" s="18" t="s">
        <v>35</v>
      </c>
      <c r="I88" s="8">
        <f>J88*$E$88</f>
        <v>1</v>
      </c>
      <c r="J88" s="23">
        <v>0.2</v>
      </c>
      <c r="K88" s="81">
        <v>1</v>
      </c>
      <c r="L88" s="8">
        <f t="shared" si="5"/>
        <v>0</v>
      </c>
      <c r="M88" s="51"/>
    </row>
    <row r="89" spans="1:13" x14ac:dyDescent="0.35">
      <c r="A89" s="135"/>
      <c r="B89" s="120"/>
      <c r="C89" s="135"/>
      <c r="D89" s="116"/>
      <c r="E89" s="150"/>
      <c r="F89" s="2"/>
      <c r="G89" s="75"/>
      <c r="H89" s="52" t="s">
        <v>11</v>
      </c>
      <c r="I89" s="53">
        <f>SUM(I86:I88)</f>
        <v>3.4000000000000004</v>
      </c>
      <c r="J89" s="54">
        <f>SUM(J86:J88)</f>
        <v>0.68</v>
      </c>
      <c r="K89" s="81"/>
      <c r="L89" s="29">
        <f>SUM(L86:L88)</f>
        <v>0</v>
      </c>
      <c r="M89" s="23">
        <f>SUM(M86:M88)</f>
        <v>0</v>
      </c>
    </row>
    <row r="90" spans="1:13" ht="15" customHeight="1" x14ac:dyDescent="0.35">
      <c r="A90" s="70">
        <f>G86</f>
        <v>120</v>
      </c>
      <c r="B90" s="90"/>
      <c r="C90" s="90"/>
      <c r="D90" s="90"/>
      <c r="E90" s="90"/>
      <c r="F90" s="90"/>
      <c r="G90" s="90"/>
      <c r="H90" s="90"/>
      <c r="I90" s="90"/>
      <c r="J90" s="90"/>
      <c r="K90" s="80"/>
      <c r="L90" s="17"/>
      <c r="M90" s="17"/>
    </row>
    <row r="91" spans="1:13" x14ac:dyDescent="0.35">
      <c r="A91" s="70">
        <f>G87</f>
        <v>121</v>
      </c>
      <c r="B91" s="90"/>
      <c r="C91" s="90"/>
      <c r="D91" s="90"/>
      <c r="E91" s="90"/>
      <c r="F91" s="90"/>
      <c r="G91" s="90"/>
      <c r="H91" s="90"/>
      <c r="I91" s="90"/>
      <c r="J91" s="90"/>
      <c r="K91" s="80"/>
      <c r="L91" s="17"/>
      <c r="M91" s="17"/>
    </row>
    <row r="92" spans="1:13" x14ac:dyDescent="0.35">
      <c r="A92" s="70">
        <f>G88</f>
        <v>122</v>
      </c>
      <c r="B92" s="90"/>
      <c r="C92" s="90"/>
      <c r="D92" s="90"/>
      <c r="E92" s="90"/>
      <c r="F92" s="90"/>
      <c r="G92" s="90"/>
      <c r="H92" s="90"/>
      <c r="I92" s="90"/>
      <c r="J92" s="90"/>
      <c r="K92" s="80"/>
      <c r="L92" s="17"/>
      <c r="M92" s="17"/>
    </row>
    <row r="93" spans="1:13" ht="3" customHeight="1" x14ac:dyDescent="0.35">
      <c r="A93" s="27"/>
      <c r="B93" s="11"/>
      <c r="C93" s="11"/>
      <c r="D93" s="11"/>
      <c r="E93" s="11"/>
      <c r="F93" s="11"/>
      <c r="G93" s="11"/>
      <c r="H93" s="11"/>
      <c r="I93" s="11"/>
      <c r="J93" s="11"/>
      <c r="K93" s="80"/>
      <c r="L93" s="27"/>
      <c r="M93" s="27"/>
    </row>
    <row r="94" spans="1:13" ht="54" x14ac:dyDescent="0.35">
      <c r="A94" s="91">
        <v>7.1</v>
      </c>
      <c r="B94" s="104" t="s">
        <v>124</v>
      </c>
      <c r="C94" s="91" t="s">
        <v>93</v>
      </c>
      <c r="D94" s="91" t="s">
        <v>92</v>
      </c>
      <c r="E94" s="32">
        <v>9.1</v>
      </c>
      <c r="F94" s="60"/>
      <c r="G94" s="70">
        <v>152</v>
      </c>
      <c r="H94" s="71" t="s">
        <v>116</v>
      </c>
      <c r="I94" s="70">
        <f>J94*$E$95</f>
        <v>4.55</v>
      </c>
      <c r="J94" s="28">
        <v>0.13</v>
      </c>
      <c r="K94" s="86">
        <v>1</v>
      </c>
      <c r="L94" s="70">
        <f>M94*$E$95</f>
        <v>0</v>
      </c>
      <c r="M94" s="21"/>
    </row>
    <row r="95" spans="1:13" ht="54" x14ac:dyDescent="0.35">
      <c r="A95" s="91"/>
      <c r="B95" s="104"/>
      <c r="C95" s="91"/>
      <c r="D95" s="91"/>
      <c r="E95" s="137">
        <v>35</v>
      </c>
      <c r="F95" s="60"/>
      <c r="G95" s="70">
        <v>153</v>
      </c>
      <c r="H95" s="71" t="s">
        <v>114</v>
      </c>
      <c r="I95" s="70">
        <f>J95*$E$95</f>
        <v>4.55</v>
      </c>
      <c r="J95" s="28">
        <v>0.13</v>
      </c>
      <c r="K95" s="86">
        <v>1</v>
      </c>
      <c r="L95" s="70">
        <f>M95*$E$95</f>
        <v>0</v>
      </c>
      <c r="M95" s="21"/>
    </row>
    <row r="96" spans="1:13" x14ac:dyDescent="0.35">
      <c r="A96" s="115"/>
      <c r="B96" s="136"/>
      <c r="C96" s="115"/>
      <c r="D96" s="115"/>
      <c r="E96" s="138"/>
      <c r="F96" s="60"/>
      <c r="G96" s="139" t="s">
        <v>11</v>
      </c>
      <c r="H96" s="140"/>
      <c r="I96" s="61">
        <f>SUM(I94:I95)</f>
        <v>9.1</v>
      </c>
      <c r="J96" s="62">
        <f>SUM(J94:J95)</f>
        <v>0.26</v>
      </c>
      <c r="K96" s="86"/>
      <c r="L96" s="63">
        <f>SUM(L94:L95)</f>
        <v>0</v>
      </c>
      <c r="M96" s="64">
        <f>SUM(M94:M95)</f>
        <v>0</v>
      </c>
    </row>
    <row r="97" spans="1:13" x14ac:dyDescent="0.35">
      <c r="A97" s="70">
        <f>G94</f>
        <v>152</v>
      </c>
      <c r="B97" s="141"/>
      <c r="C97" s="142"/>
      <c r="D97" s="142"/>
      <c r="E97" s="142"/>
      <c r="F97" s="142"/>
      <c r="G97" s="142"/>
      <c r="H97" s="142"/>
      <c r="I97" s="142"/>
      <c r="J97" s="143"/>
      <c r="K97" s="80"/>
      <c r="L97" s="17"/>
      <c r="M97" s="17"/>
    </row>
    <row r="98" spans="1:13" x14ac:dyDescent="0.35">
      <c r="A98" s="70">
        <f>G95</f>
        <v>153</v>
      </c>
      <c r="B98" s="141"/>
      <c r="C98" s="142"/>
      <c r="D98" s="142"/>
      <c r="E98" s="142"/>
      <c r="F98" s="142"/>
      <c r="G98" s="142"/>
      <c r="H98" s="142"/>
      <c r="I98" s="142"/>
      <c r="J98" s="143"/>
      <c r="K98" s="80"/>
      <c r="L98" s="17"/>
      <c r="M98" s="17"/>
    </row>
    <row r="99" spans="1:13" ht="3.6" customHeight="1" x14ac:dyDescent="0.35">
      <c r="K99" s="82"/>
    </row>
    <row r="100" spans="1:13" ht="27.75" customHeight="1" x14ac:dyDescent="0.35">
      <c r="A100" s="106">
        <v>7.4</v>
      </c>
      <c r="B100" s="111" t="s">
        <v>69</v>
      </c>
      <c r="C100" s="106" t="s">
        <v>23</v>
      </c>
      <c r="D100" s="91" t="s">
        <v>50</v>
      </c>
      <c r="E100" s="126">
        <v>5.0999999999999996</v>
      </c>
      <c r="F100" s="2"/>
      <c r="G100" s="72">
        <v>164</v>
      </c>
      <c r="H100" s="71" t="s">
        <v>111</v>
      </c>
      <c r="I100" s="8">
        <f>J100*$E$103</f>
        <v>0.89999999999999991</v>
      </c>
      <c r="J100" s="16">
        <v>0.15</v>
      </c>
      <c r="K100" s="81">
        <v>1</v>
      </c>
      <c r="L100" s="8">
        <f>M100*$E$103</f>
        <v>0</v>
      </c>
      <c r="M100" s="13"/>
    </row>
    <row r="101" spans="1:13" ht="27" x14ac:dyDescent="0.35">
      <c r="A101" s="106"/>
      <c r="B101" s="111"/>
      <c r="C101" s="106"/>
      <c r="D101" s="91"/>
      <c r="E101" s="127"/>
      <c r="F101" s="2"/>
      <c r="G101" s="72">
        <v>165</v>
      </c>
      <c r="H101" s="71" t="s">
        <v>101</v>
      </c>
      <c r="I101" s="8">
        <f t="shared" ref="I101:I104" si="6">J101*$E$103</f>
        <v>0.89999999999999991</v>
      </c>
      <c r="J101" s="16">
        <v>0.15</v>
      </c>
      <c r="K101" s="81">
        <v>1</v>
      </c>
      <c r="L101" s="8">
        <f t="shared" ref="L101:L104" si="7">M101*$E$103</f>
        <v>0</v>
      </c>
      <c r="M101" s="13"/>
    </row>
    <row r="102" spans="1:13" ht="16.5" customHeight="1" x14ac:dyDescent="0.35">
      <c r="A102" s="106"/>
      <c r="B102" s="111"/>
      <c r="C102" s="106"/>
      <c r="D102" s="91"/>
      <c r="E102" s="128"/>
      <c r="F102" s="2"/>
      <c r="G102" s="72">
        <v>166</v>
      </c>
      <c r="H102" s="71" t="s">
        <v>54</v>
      </c>
      <c r="I102" s="8">
        <f t="shared" si="6"/>
        <v>1.2000000000000002</v>
      </c>
      <c r="J102" s="16">
        <v>0.2</v>
      </c>
      <c r="K102" s="81">
        <v>1</v>
      </c>
      <c r="L102" s="8">
        <f t="shared" si="7"/>
        <v>0</v>
      </c>
      <c r="M102" s="13"/>
    </row>
    <row r="103" spans="1:13" ht="16.5" customHeight="1" x14ac:dyDescent="0.35">
      <c r="A103" s="106"/>
      <c r="B103" s="111"/>
      <c r="C103" s="106"/>
      <c r="D103" s="91"/>
      <c r="E103" s="129">
        <v>6</v>
      </c>
      <c r="F103" s="2"/>
      <c r="G103" s="72">
        <v>167</v>
      </c>
      <c r="H103" s="71" t="s">
        <v>109</v>
      </c>
      <c r="I103" s="8">
        <f t="shared" si="6"/>
        <v>1.2000000000000002</v>
      </c>
      <c r="J103" s="16">
        <v>0.2</v>
      </c>
      <c r="K103" s="81">
        <v>1</v>
      </c>
      <c r="L103" s="8">
        <f t="shared" si="7"/>
        <v>0</v>
      </c>
      <c r="M103" s="13"/>
    </row>
    <row r="104" spans="1:13" ht="27" x14ac:dyDescent="0.35">
      <c r="A104" s="106"/>
      <c r="B104" s="111"/>
      <c r="C104" s="106"/>
      <c r="D104" s="91"/>
      <c r="E104" s="130"/>
      <c r="F104" s="2"/>
      <c r="G104" s="72">
        <v>169</v>
      </c>
      <c r="H104" s="71" t="s">
        <v>108</v>
      </c>
      <c r="I104" s="8">
        <f t="shared" si="6"/>
        <v>0.89999999999999991</v>
      </c>
      <c r="J104" s="16">
        <v>0.15</v>
      </c>
      <c r="K104" s="81">
        <v>1</v>
      </c>
      <c r="L104" s="8">
        <f t="shared" si="7"/>
        <v>0</v>
      </c>
      <c r="M104" s="13"/>
    </row>
    <row r="105" spans="1:13" x14ac:dyDescent="0.35">
      <c r="A105" s="106"/>
      <c r="B105" s="111"/>
      <c r="C105" s="106"/>
      <c r="D105" s="91"/>
      <c r="E105" s="131"/>
      <c r="F105" s="2"/>
      <c r="G105" s="92" t="s">
        <v>11</v>
      </c>
      <c r="H105" s="92"/>
      <c r="I105" s="41">
        <f>SUM(I100:I104)</f>
        <v>5.0999999999999996</v>
      </c>
      <c r="J105" s="22">
        <f>SUM(J100:J104)</f>
        <v>0.85</v>
      </c>
      <c r="K105" s="83"/>
      <c r="L105" s="41">
        <f>SUM(L100:L104)</f>
        <v>0</v>
      </c>
      <c r="M105" s="22">
        <f>SUM(M100:M104)</f>
        <v>0</v>
      </c>
    </row>
    <row r="106" spans="1:13" x14ac:dyDescent="0.35">
      <c r="A106" s="72">
        <f>G100</f>
        <v>164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80"/>
      <c r="L106" s="17"/>
      <c r="M106" s="17"/>
    </row>
    <row r="107" spans="1:13" x14ac:dyDescent="0.35">
      <c r="A107" s="72">
        <f>G101</f>
        <v>165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80"/>
      <c r="L107" s="17"/>
      <c r="M107" s="17"/>
    </row>
    <row r="108" spans="1:13" x14ac:dyDescent="0.35">
      <c r="A108" s="72">
        <f>G102</f>
        <v>166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80"/>
      <c r="L108" s="17"/>
      <c r="M108" s="17"/>
    </row>
    <row r="109" spans="1:13" x14ac:dyDescent="0.35">
      <c r="A109" s="72">
        <f>G103</f>
        <v>167</v>
      </c>
      <c r="B109" s="90"/>
      <c r="C109" s="90"/>
      <c r="D109" s="90"/>
      <c r="E109" s="90"/>
      <c r="F109" s="90"/>
      <c r="G109" s="90"/>
      <c r="H109" s="90"/>
      <c r="I109" s="90"/>
      <c r="J109" s="90"/>
      <c r="K109" s="80"/>
      <c r="L109" s="17"/>
      <c r="M109" s="17"/>
    </row>
    <row r="110" spans="1:13" x14ac:dyDescent="0.35">
      <c r="A110" s="72">
        <f>G104</f>
        <v>169</v>
      </c>
      <c r="B110" s="90"/>
      <c r="C110" s="90"/>
      <c r="D110" s="90"/>
      <c r="E110" s="90"/>
      <c r="F110" s="90"/>
      <c r="G110" s="90"/>
      <c r="H110" s="90"/>
      <c r="I110" s="90"/>
      <c r="J110" s="90"/>
      <c r="K110" s="80"/>
      <c r="L110" s="17"/>
      <c r="M110" s="17"/>
    </row>
    <row r="111" spans="1:13" ht="3.6" customHeight="1" x14ac:dyDescent="0.35">
      <c r="K111" s="82"/>
    </row>
    <row r="112" spans="1:13" ht="28.5" customHeight="1" x14ac:dyDescent="0.35">
      <c r="A112" s="106">
        <v>8.1999999999999993</v>
      </c>
      <c r="B112" s="119" t="s">
        <v>125</v>
      </c>
      <c r="C112" s="106" t="s">
        <v>24</v>
      </c>
      <c r="D112" s="91" t="s">
        <v>51</v>
      </c>
      <c r="E112" s="30">
        <v>1</v>
      </c>
      <c r="F112" s="9"/>
      <c r="G112" s="72">
        <v>182</v>
      </c>
      <c r="H112" s="71" t="s">
        <v>53</v>
      </c>
      <c r="I112" s="8">
        <f>J112*$E$113</f>
        <v>1</v>
      </c>
      <c r="J112" s="16">
        <v>1</v>
      </c>
      <c r="K112" s="81">
        <v>1</v>
      </c>
      <c r="L112" s="8">
        <f>M112*$E$113</f>
        <v>0</v>
      </c>
      <c r="M112" s="13"/>
    </row>
    <row r="113" spans="1:13" x14ac:dyDescent="0.35">
      <c r="A113" s="106"/>
      <c r="B113" s="120"/>
      <c r="C113" s="106"/>
      <c r="D113" s="91"/>
      <c r="E113" s="77">
        <v>1</v>
      </c>
      <c r="F113" s="2"/>
      <c r="G113" s="92" t="s">
        <v>11</v>
      </c>
      <c r="H113" s="92"/>
      <c r="I113" s="41">
        <f>SUM(I112:I112)</f>
        <v>1</v>
      </c>
      <c r="J113" s="15">
        <f>SUM(J112:J112)</f>
        <v>1</v>
      </c>
      <c r="K113" s="81"/>
      <c r="L113" s="41">
        <f>SUM(L112:L112)</f>
        <v>0</v>
      </c>
      <c r="M113" s="15">
        <f>SUM(M112:M112)</f>
        <v>0</v>
      </c>
    </row>
    <row r="114" spans="1:13" x14ac:dyDescent="0.35">
      <c r="A114" s="72">
        <f>G112</f>
        <v>182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82"/>
      <c r="L114" s="17"/>
      <c r="M114" s="17"/>
    </row>
    <row r="115" spans="1:13" x14ac:dyDescent="0.35">
      <c r="A115" s="74" t="s">
        <v>12</v>
      </c>
      <c r="B115" s="74" t="s">
        <v>80</v>
      </c>
      <c r="C115" s="122" t="s">
        <v>27</v>
      </c>
      <c r="D115" s="122"/>
      <c r="G115" s="74" t="s">
        <v>76</v>
      </c>
      <c r="H115" s="74" t="s">
        <v>81</v>
      </c>
      <c r="I115" s="122" t="s">
        <v>77</v>
      </c>
      <c r="J115" s="122"/>
    </row>
    <row r="116" spans="1:13" x14ac:dyDescent="0.35">
      <c r="A116" s="65">
        <v>1</v>
      </c>
      <c r="B116" s="37"/>
      <c r="C116" s="118"/>
      <c r="D116" s="118"/>
      <c r="G116" s="65">
        <v>1</v>
      </c>
      <c r="H116" s="37" t="s">
        <v>83</v>
      </c>
      <c r="I116" s="118"/>
      <c r="J116" s="118"/>
    </row>
    <row r="117" spans="1:13" x14ac:dyDescent="0.35">
      <c r="A117" s="65">
        <v>2</v>
      </c>
      <c r="B117" s="37"/>
      <c r="C117" s="118"/>
      <c r="D117" s="118"/>
    </row>
  </sheetData>
  <sheetProtection algorithmName="SHA-512" hashValue="nQT4kd63ci69d9E9e/3ZteGS+diuRufIh2Ma4YjJnWLAlVMTLHSc6FSZnHFT44j3XsPPge07S+CE/xV/Q1tQbA==" saltValue="FtKrHJ0FG0FK0XX0jd8Uhw==" spinCount="100000" sheet="1" objects="1" scenarios="1" formatRows="0" insertRows="0"/>
  <autoFilter ref="K1:K117"/>
  <mergeCells count="154">
    <mergeCell ref="I116:J116"/>
    <mergeCell ref="C9:M9"/>
    <mergeCell ref="C10:M10"/>
    <mergeCell ref="C11:M11"/>
    <mergeCell ref="C12:M12"/>
    <mergeCell ref="C13:M13"/>
    <mergeCell ref="C14:D14"/>
    <mergeCell ref="C15:D15"/>
    <mergeCell ref="E14:G14"/>
    <mergeCell ref="E15:G15"/>
    <mergeCell ref="C82:C83"/>
    <mergeCell ref="B84:J84"/>
    <mergeCell ref="B82:B83"/>
    <mergeCell ref="B100:B105"/>
    <mergeCell ref="B86:B89"/>
    <mergeCell ref="C87:C89"/>
    <mergeCell ref="D87:D89"/>
    <mergeCell ref="E86:E87"/>
    <mergeCell ref="E88:E89"/>
    <mergeCell ref="C38:C39"/>
    <mergeCell ref="I115:J115"/>
    <mergeCell ref="C115:D115"/>
    <mergeCell ref="B114:J114"/>
    <mergeCell ref="G113:H113"/>
    <mergeCell ref="A64:A65"/>
    <mergeCell ref="C64:C65"/>
    <mergeCell ref="D64:D65"/>
    <mergeCell ref="B64:B65"/>
    <mergeCell ref="B66:J66"/>
    <mergeCell ref="B90:J90"/>
    <mergeCell ref="B91:J91"/>
    <mergeCell ref="B92:J92"/>
    <mergeCell ref="G65:H65"/>
    <mergeCell ref="E68:E69"/>
    <mergeCell ref="E70:E72"/>
    <mergeCell ref="A68:A72"/>
    <mergeCell ref="C68:C72"/>
    <mergeCell ref="D68:D72"/>
    <mergeCell ref="G72:H72"/>
    <mergeCell ref="C100:C105"/>
    <mergeCell ref="D100:D105"/>
    <mergeCell ref="G105:H105"/>
    <mergeCell ref="B80:J80"/>
    <mergeCell ref="B73:J73"/>
    <mergeCell ref="B74:J74"/>
    <mergeCell ref="B75:J75"/>
    <mergeCell ref="B76:J76"/>
    <mergeCell ref="A78:A79"/>
    <mergeCell ref="A82:A83"/>
    <mergeCell ref="A86:A89"/>
    <mergeCell ref="G79:H79"/>
    <mergeCell ref="B94:B96"/>
    <mergeCell ref="A94:A96"/>
    <mergeCell ref="C94:C96"/>
    <mergeCell ref="D94:D96"/>
    <mergeCell ref="E95:E96"/>
    <mergeCell ref="G96:H96"/>
    <mergeCell ref="B97:J97"/>
    <mergeCell ref="B98:J98"/>
    <mergeCell ref="B106:J106"/>
    <mergeCell ref="B110:J110"/>
    <mergeCell ref="B107:J107"/>
    <mergeCell ref="B108:J108"/>
    <mergeCell ref="B109:J109"/>
    <mergeCell ref="G33:H33"/>
    <mergeCell ref="C17:M17"/>
    <mergeCell ref="C18:M18"/>
    <mergeCell ref="A22:H22"/>
    <mergeCell ref="A23:E23"/>
    <mergeCell ref="G23:H23"/>
    <mergeCell ref="A21:M21"/>
    <mergeCell ref="A19:M19"/>
    <mergeCell ref="B20:M20"/>
    <mergeCell ref="G26:H26"/>
    <mergeCell ref="E100:E102"/>
    <mergeCell ref="E103:E105"/>
    <mergeCell ref="B25:B26"/>
    <mergeCell ref="A54:A56"/>
    <mergeCell ref="B60:B61"/>
    <mergeCell ref="B42:B43"/>
    <mergeCell ref="B38:B39"/>
    <mergeCell ref="B68:B72"/>
    <mergeCell ref="A100:A105"/>
    <mergeCell ref="C116:D116"/>
    <mergeCell ref="C117:D117"/>
    <mergeCell ref="A112:A113"/>
    <mergeCell ref="C112:C113"/>
    <mergeCell ref="D112:D113"/>
    <mergeCell ref="B62:J62"/>
    <mergeCell ref="B112:B113"/>
    <mergeCell ref="B52:J52"/>
    <mergeCell ref="A46:A47"/>
    <mergeCell ref="B57:J57"/>
    <mergeCell ref="B58:J58"/>
    <mergeCell ref="C54:C56"/>
    <mergeCell ref="A50:A51"/>
    <mergeCell ref="C50:C51"/>
    <mergeCell ref="D50:D51"/>
    <mergeCell ref="G51:H51"/>
    <mergeCell ref="B46:B47"/>
    <mergeCell ref="C46:C47"/>
    <mergeCell ref="D46:D47"/>
    <mergeCell ref="C78:C79"/>
    <mergeCell ref="D78:D79"/>
    <mergeCell ref="B78:B79"/>
    <mergeCell ref="D82:D83"/>
    <mergeCell ref="G83:H83"/>
    <mergeCell ref="B50:B51"/>
    <mergeCell ref="B48:J48"/>
    <mergeCell ref="D38:D39"/>
    <mergeCell ref="A38:A39"/>
    <mergeCell ref="G47:H47"/>
    <mergeCell ref="D30:D33"/>
    <mergeCell ref="A30:A33"/>
    <mergeCell ref="A60:A61"/>
    <mergeCell ref="G61:H61"/>
    <mergeCell ref="E30:E31"/>
    <mergeCell ref="E32:E33"/>
    <mergeCell ref="B54:B56"/>
    <mergeCell ref="D55:D56"/>
    <mergeCell ref="E55:E56"/>
    <mergeCell ref="G56:H56"/>
    <mergeCell ref="D60:D61"/>
    <mergeCell ref="C60:C61"/>
    <mergeCell ref="A42:A43"/>
    <mergeCell ref="G43:H43"/>
    <mergeCell ref="B36:J36"/>
    <mergeCell ref="B40:J40"/>
    <mergeCell ref="C30:C33"/>
    <mergeCell ref="C42:C43"/>
    <mergeCell ref="D42:D43"/>
    <mergeCell ref="A1:M1"/>
    <mergeCell ref="A2:M2"/>
    <mergeCell ref="A7:M7"/>
    <mergeCell ref="A5:M5"/>
    <mergeCell ref="A4:M4"/>
    <mergeCell ref="B28:J28"/>
    <mergeCell ref="D25:D26"/>
    <mergeCell ref="C25:C26"/>
    <mergeCell ref="B44:J44"/>
    <mergeCell ref="G39:H39"/>
    <mergeCell ref="B34:J34"/>
    <mergeCell ref="J14:K14"/>
    <mergeCell ref="J15:K15"/>
    <mergeCell ref="C16:M16"/>
    <mergeCell ref="A3:M3"/>
    <mergeCell ref="A25:A26"/>
    <mergeCell ref="B35:J35"/>
    <mergeCell ref="B30:B33"/>
    <mergeCell ref="H8:I8"/>
    <mergeCell ref="J8:M8"/>
    <mergeCell ref="A8:B8"/>
    <mergeCell ref="A27:J27"/>
    <mergeCell ref="A6:M6"/>
  </mergeCells>
  <pageMargins left="0.16666666666666666" right="0.25" top="0.75" bottom="0.75" header="0.3" footer="0.3"/>
  <pageSetup fitToHeight="0" orientation="landscape" r:id="rId1"/>
  <headerFooter>
    <oddHeader xml:space="preserve">&amp;C&amp;"Bahij Zar,Regular"&amp;8فارمت تائید شده جلسه مورخ 1401/07/16 شماره (18) بورد تضمین کیفیت و اعتباردهی، منظور شده حکم شماره 2330/2848 مورخ 1444/03/23 مقام وزارت تحصیلات عالی 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بازنگری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2023-12-02T04:02:12Z</cp:lastPrinted>
  <dcterms:created xsi:type="dcterms:W3CDTF">2020-11-16T06:19:49Z</dcterms:created>
  <dcterms:modified xsi:type="dcterms:W3CDTF">2024-09-11T05:44:24Z</dcterms:modified>
</cp:coreProperties>
</file>