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بورد تضمین کیفیت و اعتباردهی\اجندای ها\اسناد های که توسط بورد تائید شده\چک های بازنگری 11 معیار\حفظ سند اعتباردهی\1402\zib\"/>
    </mc:Choice>
  </mc:AlternateContent>
  <bookViews>
    <workbookView xWindow="0" yWindow="0" windowWidth="20490" windowHeight="7650"/>
  </bookViews>
  <sheets>
    <sheet name="گزارش بازنگری" sheetId="2"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17" i="2" l="1"/>
  <c r="M461" i="2" l="1"/>
  <c r="L460" i="2"/>
  <c r="L459" i="2"/>
  <c r="L458" i="2"/>
  <c r="L457" i="2"/>
  <c r="L456" i="2"/>
  <c r="L455" i="2"/>
  <c r="L454" i="2"/>
  <c r="L453" i="2"/>
  <c r="L452" i="2"/>
  <c r="L451" i="2"/>
  <c r="L450" i="2"/>
  <c r="L449" i="2"/>
  <c r="I451" i="2"/>
  <c r="I452" i="2"/>
  <c r="I453" i="2"/>
  <c r="I454" i="2"/>
  <c r="I455" i="2"/>
  <c r="I456" i="2"/>
  <c r="I457" i="2"/>
  <c r="I458" i="2"/>
  <c r="I459" i="2"/>
  <c r="I460" i="2"/>
  <c r="A464" i="2"/>
  <c r="A465" i="2"/>
  <c r="A466" i="2"/>
  <c r="A467" i="2"/>
  <c r="A468" i="2"/>
  <c r="A469" i="2"/>
  <c r="A470" i="2"/>
  <c r="A471" i="2"/>
  <c r="A472" i="2"/>
  <c r="A473" i="2"/>
  <c r="L461" i="2" l="1"/>
  <c r="K27" i="2"/>
  <c r="M351" i="2" l="1"/>
  <c r="L350" i="2"/>
  <c r="L349" i="2"/>
  <c r="L348" i="2"/>
  <c r="L347" i="2"/>
  <c r="L346" i="2"/>
  <c r="L345" i="2"/>
  <c r="I350" i="2"/>
  <c r="M480" i="2"/>
  <c r="L479" i="2"/>
  <c r="L478" i="2"/>
  <c r="L477" i="2"/>
  <c r="L476" i="2"/>
  <c r="L475" i="2"/>
  <c r="I475" i="2"/>
  <c r="I479" i="2"/>
  <c r="I476" i="2"/>
  <c r="I477" i="2"/>
  <c r="I478" i="2"/>
  <c r="I449" i="2"/>
  <c r="I450" i="2"/>
  <c r="M444" i="2"/>
  <c r="L443" i="2"/>
  <c r="L442" i="2"/>
  <c r="L441" i="2"/>
  <c r="I442" i="2"/>
  <c r="I443" i="2"/>
  <c r="I441" i="2"/>
  <c r="M428" i="2"/>
  <c r="L427" i="2"/>
  <c r="L426" i="2"/>
  <c r="L425" i="2"/>
  <c r="L424" i="2"/>
  <c r="L423" i="2"/>
  <c r="L422" i="2"/>
  <c r="L421" i="2"/>
  <c r="L420" i="2"/>
  <c r="L419" i="2"/>
  <c r="L418" i="2"/>
  <c r="L417" i="2"/>
  <c r="I426" i="2"/>
  <c r="I427" i="2"/>
  <c r="I418" i="2"/>
  <c r="I419" i="2"/>
  <c r="I420" i="2"/>
  <c r="I421" i="2"/>
  <c r="I422" i="2"/>
  <c r="I423" i="2"/>
  <c r="I424" i="2"/>
  <c r="I425" i="2"/>
  <c r="M413" i="2"/>
  <c r="L412" i="2"/>
  <c r="L411" i="2"/>
  <c r="I412" i="2"/>
  <c r="I411" i="2"/>
  <c r="L480" i="2" l="1"/>
  <c r="I461" i="2"/>
  <c r="L351" i="2"/>
  <c r="I444" i="2"/>
  <c r="L428" i="2"/>
  <c r="L444" i="2"/>
  <c r="L413" i="2"/>
  <c r="I413" i="2"/>
  <c r="M399" i="2"/>
  <c r="L398" i="2"/>
  <c r="L397" i="2"/>
  <c r="L396" i="2"/>
  <c r="L395" i="2"/>
  <c r="L394" i="2"/>
  <c r="L393" i="2"/>
  <c r="L392" i="2"/>
  <c r="L391" i="2"/>
  <c r="L390" i="2"/>
  <c r="L389" i="2"/>
  <c r="I398" i="2"/>
  <c r="I390" i="2"/>
  <c r="I391" i="2"/>
  <c r="I392" i="2"/>
  <c r="I393" i="2"/>
  <c r="I394" i="2"/>
  <c r="I395" i="2"/>
  <c r="I396" i="2"/>
  <c r="I397" i="2"/>
  <c r="I389" i="2"/>
  <c r="M376" i="2"/>
  <c r="L375" i="2"/>
  <c r="L374" i="2"/>
  <c r="L373" i="2"/>
  <c r="L372" i="2"/>
  <c r="L371" i="2"/>
  <c r="L370" i="2"/>
  <c r="L369" i="2"/>
  <c r="L368" i="2"/>
  <c r="L367" i="2"/>
  <c r="L366" i="2"/>
  <c r="L365" i="2"/>
  <c r="I366" i="2"/>
  <c r="I367" i="2"/>
  <c r="I368" i="2"/>
  <c r="I369" i="2"/>
  <c r="I370" i="2"/>
  <c r="I371" i="2"/>
  <c r="I372" i="2"/>
  <c r="I373" i="2"/>
  <c r="I374" i="2"/>
  <c r="I375" i="2"/>
  <c r="I365" i="2"/>
  <c r="M361" i="2"/>
  <c r="L360" i="2"/>
  <c r="L359" i="2"/>
  <c r="I360" i="2"/>
  <c r="I359" i="2"/>
  <c r="I346" i="2"/>
  <c r="I347" i="2"/>
  <c r="I348" i="2"/>
  <c r="I349" i="2"/>
  <c r="I345" i="2"/>
  <c r="M340" i="2"/>
  <c r="L339" i="2"/>
  <c r="L338" i="2"/>
  <c r="L337" i="2"/>
  <c r="I338" i="2"/>
  <c r="I337" i="2"/>
  <c r="I339" i="2"/>
  <c r="M331" i="2"/>
  <c r="L330" i="2"/>
  <c r="L329" i="2"/>
  <c r="L328" i="2"/>
  <c r="L327" i="2"/>
  <c r="I330" i="2"/>
  <c r="I328" i="2"/>
  <c r="I329" i="2"/>
  <c r="I327" i="2"/>
  <c r="M320" i="2"/>
  <c r="L319" i="2"/>
  <c r="L318" i="2"/>
  <c r="L317" i="2"/>
  <c r="L316" i="2"/>
  <c r="L315" i="2"/>
  <c r="I319" i="2"/>
  <c r="I316" i="2"/>
  <c r="I317" i="2"/>
  <c r="I318" i="2"/>
  <c r="I315" i="2"/>
  <c r="M310" i="2"/>
  <c r="L309" i="2"/>
  <c r="L308" i="2"/>
  <c r="L307" i="2"/>
  <c r="I308" i="2"/>
  <c r="I309" i="2"/>
  <c r="I307" i="2"/>
  <c r="L301" i="2"/>
  <c r="M302" i="2"/>
  <c r="L300" i="2"/>
  <c r="L299" i="2"/>
  <c r="I301" i="2"/>
  <c r="I300" i="2"/>
  <c r="I299" i="2"/>
  <c r="M295" i="2"/>
  <c r="L294" i="2"/>
  <c r="L293" i="2"/>
  <c r="J295" i="2"/>
  <c r="I294" i="2"/>
  <c r="I293" i="2"/>
  <c r="M289" i="2"/>
  <c r="L288" i="2"/>
  <c r="L287" i="2"/>
  <c r="J289" i="2"/>
  <c r="M284" i="2"/>
  <c r="L283" i="2"/>
  <c r="L284" i="2" s="1"/>
  <c r="J284" i="2"/>
  <c r="M277" i="2"/>
  <c r="L276" i="2"/>
  <c r="L275" i="2"/>
  <c r="L274" i="2"/>
  <c r="L273" i="2"/>
  <c r="I276" i="2"/>
  <c r="I273" i="2"/>
  <c r="I274" i="2"/>
  <c r="I275" i="2"/>
  <c r="L361" i="2" l="1"/>
  <c r="L331" i="2"/>
  <c r="I351" i="2"/>
  <c r="L399" i="2"/>
  <c r="L376" i="2"/>
  <c r="I331" i="2"/>
  <c r="I295" i="2"/>
  <c r="L310" i="2"/>
  <c r="L320" i="2"/>
  <c r="L340" i="2"/>
  <c r="L295" i="2"/>
  <c r="L289" i="2"/>
  <c r="L277" i="2"/>
  <c r="L302" i="2"/>
  <c r="M268" i="2"/>
  <c r="L267" i="2"/>
  <c r="L266" i="2"/>
  <c r="L265" i="2"/>
  <c r="I267" i="2"/>
  <c r="I265" i="2"/>
  <c r="I266" i="2"/>
  <c r="M260" i="2"/>
  <c r="L259" i="2"/>
  <c r="L258" i="2"/>
  <c r="L257" i="2"/>
  <c r="I259" i="2"/>
  <c r="I257" i="2"/>
  <c r="I258" i="2"/>
  <c r="M251" i="2"/>
  <c r="L250" i="2"/>
  <c r="L249" i="2"/>
  <c r="L248" i="2"/>
  <c r="L247" i="2"/>
  <c r="I248" i="2"/>
  <c r="I249" i="2"/>
  <c r="I250" i="2"/>
  <c r="I247" i="2"/>
  <c r="M241" i="2"/>
  <c r="L240" i="2"/>
  <c r="L239" i="2"/>
  <c r="L238" i="2"/>
  <c r="L237" i="2"/>
  <c r="I240" i="2"/>
  <c r="I238" i="2"/>
  <c r="I239" i="2"/>
  <c r="I237" i="2"/>
  <c r="M229" i="2"/>
  <c r="L228" i="2"/>
  <c r="L227" i="2"/>
  <c r="L226" i="2"/>
  <c r="L225" i="2"/>
  <c r="L224" i="2"/>
  <c r="I225" i="2"/>
  <c r="I226" i="2"/>
  <c r="I227" i="2"/>
  <c r="I228" i="2"/>
  <c r="I224" i="2"/>
  <c r="M216" i="2"/>
  <c r="L215" i="2"/>
  <c r="L214" i="2"/>
  <c r="L213" i="2"/>
  <c r="L212" i="2"/>
  <c r="L211" i="2"/>
  <c r="L210" i="2"/>
  <c r="I215" i="2"/>
  <c r="I210" i="2"/>
  <c r="I211" i="2"/>
  <c r="I212" i="2"/>
  <c r="I213" i="2"/>
  <c r="I214" i="2"/>
  <c r="M205" i="2"/>
  <c r="L204" i="2"/>
  <c r="L203" i="2"/>
  <c r="L202" i="2"/>
  <c r="I203" i="2"/>
  <c r="I204" i="2"/>
  <c r="I202" i="2"/>
  <c r="M197" i="2"/>
  <c r="L196" i="2"/>
  <c r="L195" i="2"/>
  <c r="L194" i="2"/>
  <c r="I195" i="2"/>
  <c r="I196" i="2"/>
  <c r="I194" i="2"/>
  <c r="M191" i="2"/>
  <c r="L190" i="2"/>
  <c r="L191" i="2" s="1"/>
  <c r="I190" i="2"/>
  <c r="I191" i="2" s="1"/>
  <c r="M185" i="2"/>
  <c r="L184" i="2"/>
  <c r="L183" i="2"/>
  <c r="L182" i="2"/>
  <c r="I183" i="2"/>
  <c r="I184" i="2"/>
  <c r="I182" i="2"/>
  <c r="M177" i="2"/>
  <c r="L176" i="2"/>
  <c r="L175" i="2"/>
  <c r="L174" i="2"/>
  <c r="I175" i="2"/>
  <c r="I176" i="2"/>
  <c r="I174" i="2"/>
  <c r="M169" i="2"/>
  <c r="L168" i="2"/>
  <c r="L167" i="2"/>
  <c r="L166" i="2"/>
  <c r="I168" i="2"/>
  <c r="I167" i="2"/>
  <c r="I166" i="2"/>
  <c r="M158" i="2"/>
  <c r="L157" i="2"/>
  <c r="L156" i="2"/>
  <c r="L155" i="2"/>
  <c r="L154" i="2"/>
  <c r="L153" i="2"/>
  <c r="L152" i="2"/>
  <c r="I153" i="2"/>
  <c r="I154" i="2"/>
  <c r="I155" i="2"/>
  <c r="I156" i="2"/>
  <c r="I157" i="2"/>
  <c r="I152" i="2"/>
  <c r="L268" i="2" l="1"/>
  <c r="L260" i="2"/>
  <c r="L229" i="2"/>
  <c r="I241" i="2"/>
  <c r="I260" i="2"/>
  <c r="L251" i="2"/>
  <c r="L216" i="2"/>
  <c r="L197" i="2"/>
  <c r="L241" i="2"/>
  <c r="L169" i="2"/>
  <c r="I169" i="2"/>
  <c r="L177" i="2"/>
  <c r="L158" i="2"/>
  <c r="L185" i="2"/>
  <c r="L205" i="2"/>
  <c r="M145" i="2"/>
  <c r="L144" i="2"/>
  <c r="L143" i="2"/>
  <c r="L142" i="2"/>
  <c r="L141" i="2"/>
  <c r="L140" i="2"/>
  <c r="I141" i="2"/>
  <c r="I142" i="2"/>
  <c r="I143" i="2"/>
  <c r="I144" i="2"/>
  <c r="I140" i="2"/>
  <c r="M124" i="2"/>
  <c r="L123" i="2"/>
  <c r="L122" i="2"/>
  <c r="M133" i="2"/>
  <c r="L132" i="2"/>
  <c r="L131" i="2"/>
  <c r="L130" i="2"/>
  <c r="L129" i="2"/>
  <c r="L128" i="2"/>
  <c r="L124" i="2" l="1"/>
  <c r="L145" i="2"/>
  <c r="L133" i="2"/>
  <c r="I129" i="2"/>
  <c r="I130" i="2"/>
  <c r="I131" i="2"/>
  <c r="I132" i="2"/>
  <c r="I128" i="2"/>
  <c r="I133" i="2" l="1"/>
  <c r="I123" i="2"/>
  <c r="I122" i="2"/>
  <c r="M108" i="2"/>
  <c r="L107" i="2"/>
  <c r="L106" i="2"/>
  <c r="L105" i="2"/>
  <c r="L104" i="2"/>
  <c r="L103" i="2"/>
  <c r="L102" i="2"/>
  <c r="L101" i="2"/>
  <c r="L100" i="2"/>
  <c r="L99" i="2"/>
  <c r="L98" i="2"/>
  <c r="L97" i="2"/>
  <c r="L96" i="2"/>
  <c r="I97" i="2"/>
  <c r="I98" i="2"/>
  <c r="I99" i="2"/>
  <c r="I100" i="2"/>
  <c r="I101" i="2"/>
  <c r="I102" i="2"/>
  <c r="I103" i="2"/>
  <c r="I104" i="2"/>
  <c r="I105" i="2"/>
  <c r="I106" i="2"/>
  <c r="I107" i="2"/>
  <c r="I96" i="2"/>
  <c r="J108" i="2"/>
  <c r="M92" i="2"/>
  <c r="L91" i="2"/>
  <c r="L90" i="2"/>
  <c r="I91" i="2"/>
  <c r="I90" i="2"/>
  <c r="J92" i="2"/>
  <c r="M85" i="2"/>
  <c r="L84" i="2"/>
  <c r="L83" i="2"/>
  <c r="L82" i="2"/>
  <c r="I83" i="2"/>
  <c r="I84" i="2"/>
  <c r="I82" i="2"/>
  <c r="M71" i="2"/>
  <c r="L70" i="2"/>
  <c r="L69" i="2"/>
  <c r="L68" i="2"/>
  <c r="L67" i="2"/>
  <c r="L66" i="2"/>
  <c r="L65" i="2"/>
  <c r="L64" i="2"/>
  <c r="L63" i="2"/>
  <c r="L62" i="2"/>
  <c r="A80" i="2"/>
  <c r="J71" i="2"/>
  <c r="I63" i="2"/>
  <c r="I64" i="2"/>
  <c r="I65" i="2"/>
  <c r="I66" i="2"/>
  <c r="I67" i="2"/>
  <c r="I68" i="2"/>
  <c r="I69" i="2"/>
  <c r="I70" i="2"/>
  <c r="I62" i="2"/>
  <c r="L108" i="2" l="1"/>
  <c r="I124" i="2"/>
  <c r="I71" i="2"/>
  <c r="I92" i="2"/>
  <c r="L92" i="2"/>
  <c r="L71" i="2"/>
  <c r="L85" i="2"/>
  <c r="M59" i="2"/>
  <c r="L58" i="2"/>
  <c r="L59" i="2" s="1"/>
  <c r="I58" i="2"/>
  <c r="M55" i="2"/>
  <c r="L54" i="2"/>
  <c r="L55" i="2" s="1"/>
  <c r="I54" i="2"/>
  <c r="M51" i="2"/>
  <c r="L50" i="2"/>
  <c r="L51" i="2" s="1"/>
  <c r="I50" i="2"/>
  <c r="M45" i="2"/>
  <c r="L44" i="2"/>
  <c r="L43" i="2"/>
  <c r="L42" i="2"/>
  <c r="I42" i="2"/>
  <c r="M30" i="2"/>
  <c r="L29" i="2"/>
  <c r="L30" i="2" s="1"/>
  <c r="M37" i="2"/>
  <c r="L36" i="2"/>
  <c r="L35" i="2"/>
  <c r="L34" i="2"/>
  <c r="I35" i="2"/>
  <c r="I36" i="2"/>
  <c r="I34" i="2"/>
  <c r="I43" i="2"/>
  <c r="I44" i="2"/>
  <c r="I29" i="2"/>
  <c r="I30" i="2" s="1"/>
  <c r="L37" i="2" l="1"/>
  <c r="L45" i="2"/>
  <c r="L27" i="2" l="1"/>
  <c r="A263" i="2"/>
  <c r="A180" i="2"/>
  <c r="A172" i="2"/>
  <c r="A138" i="2"/>
  <c r="A126" i="2"/>
  <c r="A120" i="2"/>
  <c r="A94" i="2"/>
  <c r="A86" i="2"/>
  <c r="A52" i="2"/>
  <c r="J197" i="2"/>
  <c r="I197" i="2" l="1"/>
  <c r="A482" i="2" l="1"/>
  <c r="A483" i="2"/>
  <c r="A484" i="2"/>
  <c r="A485" i="2"/>
  <c r="A481" i="2"/>
  <c r="A463" i="2"/>
  <c r="A462" i="2"/>
  <c r="A446" i="2"/>
  <c r="A447" i="2"/>
  <c r="A445" i="2"/>
  <c r="A430" i="2"/>
  <c r="A431" i="2"/>
  <c r="A432" i="2"/>
  <c r="A433" i="2"/>
  <c r="A434" i="2"/>
  <c r="A435" i="2"/>
  <c r="A436" i="2"/>
  <c r="A437" i="2"/>
  <c r="A438" i="2"/>
  <c r="A439" i="2"/>
  <c r="A429" i="2"/>
  <c r="A415" i="2"/>
  <c r="A414" i="2"/>
  <c r="A409" i="2"/>
  <c r="A400" i="2"/>
  <c r="A401" i="2"/>
  <c r="A402" i="2"/>
  <c r="A403" i="2"/>
  <c r="A404" i="2"/>
  <c r="A405" i="2"/>
  <c r="A406" i="2"/>
  <c r="A407" i="2"/>
  <c r="A408" i="2"/>
  <c r="A378" i="2"/>
  <c r="A379" i="2"/>
  <c r="A380" i="2"/>
  <c r="A381" i="2"/>
  <c r="A382" i="2"/>
  <c r="A383" i="2"/>
  <c r="A384" i="2"/>
  <c r="A385" i="2"/>
  <c r="A386" i="2"/>
  <c r="A387" i="2"/>
  <c r="A377" i="2"/>
  <c r="A363" i="2"/>
  <c r="A362" i="2"/>
  <c r="A353" i="2"/>
  <c r="A354" i="2"/>
  <c r="A355" i="2"/>
  <c r="A356" i="2"/>
  <c r="A357" i="2"/>
  <c r="A352" i="2"/>
  <c r="A342" i="2"/>
  <c r="A343" i="2"/>
  <c r="A341" i="2"/>
  <c r="A333" i="2"/>
  <c r="A334" i="2"/>
  <c r="A335" i="2"/>
  <c r="A332" i="2"/>
  <c r="A322" i="2"/>
  <c r="A323" i="2"/>
  <c r="A324" i="2"/>
  <c r="A325" i="2"/>
  <c r="A321" i="2"/>
  <c r="A312" i="2"/>
  <c r="A313" i="2"/>
  <c r="A311" i="2"/>
  <c r="A305" i="2"/>
  <c r="A304" i="2"/>
  <c r="A303" i="2"/>
  <c r="A297" i="2"/>
  <c r="A296" i="2"/>
  <c r="A291" i="2"/>
  <c r="A290" i="2"/>
  <c r="A285" i="2"/>
  <c r="A279" i="2"/>
  <c r="A280" i="2"/>
  <c r="A281" i="2"/>
  <c r="A278" i="2"/>
  <c r="A270" i="2"/>
  <c r="A271" i="2"/>
  <c r="A269" i="2"/>
  <c r="A261" i="2"/>
  <c r="A262" i="2"/>
  <c r="A253" i="2"/>
  <c r="A254" i="2"/>
  <c r="A255" i="2"/>
  <c r="A252" i="2"/>
  <c r="A243" i="2"/>
  <c r="A244" i="2"/>
  <c r="A245" i="2"/>
  <c r="A242" i="2"/>
  <c r="A231" i="2"/>
  <c r="A232" i="2"/>
  <c r="A233" i="2"/>
  <c r="A234" i="2"/>
  <c r="A235" i="2"/>
  <c r="A230" i="2"/>
  <c r="A218" i="2"/>
  <c r="A219" i="2"/>
  <c r="A220" i="2"/>
  <c r="A221" i="2"/>
  <c r="A222" i="2"/>
  <c r="A217" i="2"/>
  <c r="A206" i="2"/>
  <c r="A207" i="2"/>
  <c r="A208" i="2"/>
  <c r="A199" i="2"/>
  <c r="A200" i="2"/>
  <c r="A198" i="2"/>
  <c r="A192" i="2"/>
  <c r="A187" i="2"/>
  <c r="A188" i="2"/>
  <c r="A186" i="2"/>
  <c r="A179" i="2"/>
  <c r="A178" i="2"/>
  <c r="A171" i="2"/>
  <c r="A170" i="2"/>
  <c r="A160" i="2"/>
  <c r="A161" i="2"/>
  <c r="A162" i="2"/>
  <c r="A163" i="2"/>
  <c r="A164" i="2"/>
  <c r="A159" i="2"/>
  <c r="A147" i="2"/>
  <c r="A148" i="2"/>
  <c r="A149" i="2"/>
  <c r="A150" i="2"/>
  <c r="A146" i="2"/>
  <c r="A135" i="2"/>
  <c r="A136" i="2"/>
  <c r="A137" i="2"/>
  <c r="A134" i="2"/>
  <c r="A125" i="2"/>
  <c r="A110" i="2"/>
  <c r="A111" i="2"/>
  <c r="A112" i="2"/>
  <c r="A113" i="2"/>
  <c r="A114" i="2"/>
  <c r="A115" i="2"/>
  <c r="A116" i="2"/>
  <c r="A117" i="2"/>
  <c r="A118" i="2"/>
  <c r="A119" i="2"/>
  <c r="A109" i="2"/>
  <c r="A93" i="2"/>
  <c r="A87" i="2"/>
  <c r="A88" i="2"/>
  <c r="A73" i="2"/>
  <c r="A74" i="2"/>
  <c r="A75" i="2"/>
  <c r="A76" i="2"/>
  <c r="A77" i="2"/>
  <c r="A78" i="2"/>
  <c r="A79" i="2"/>
  <c r="A72" i="2"/>
  <c r="A60" i="2"/>
  <c r="A56" i="2"/>
  <c r="A47" i="2"/>
  <c r="A48" i="2"/>
  <c r="A46" i="2"/>
  <c r="A39" i="2"/>
  <c r="A40" i="2"/>
  <c r="A38" i="2"/>
  <c r="A32" i="2"/>
  <c r="J428" i="2" l="1"/>
  <c r="I376" i="2" l="1"/>
  <c r="I288" i="2"/>
  <c r="I287" i="2"/>
  <c r="I283" i="2"/>
  <c r="I284" i="2" s="1"/>
  <c r="J260" i="2"/>
  <c r="I289" i="2" l="1"/>
  <c r="I428" i="2"/>
  <c r="J229" i="2"/>
  <c r="J145" i="2"/>
  <c r="I108" i="2" l="1"/>
  <c r="I37" i="2"/>
  <c r="I229" i="2"/>
  <c r="I340" i="2"/>
  <c r="I251" i="2"/>
  <c r="I216" i="2"/>
  <c r="J124" i="2" l="1"/>
  <c r="J251" i="2" l="1"/>
  <c r="J241" i="2"/>
  <c r="J55" i="2" l="1"/>
  <c r="J59" i="2" l="1"/>
  <c r="J205" i="2"/>
  <c r="I59" i="2" l="1"/>
  <c r="J37" i="2" l="1"/>
  <c r="J480" i="2" l="1"/>
  <c r="J461" i="2"/>
  <c r="I480" i="2" l="1"/>
  <c r="J376" i="2" l="1"/>
  <c r="J351" i="2" l="1"/>
  <c r="J340" i="2" l="1"/>
  <c r="J310" i="2" l="1"/>
  <c r="J302" i="2"/>
  <c r="I310" i="2" l="1"/>
  <c r="I302" i="2" l="1"/>
  <c r="J277" i="2"/>
  <c r="I277" i="2" l="1"/>
  <c r="I268" i="2"/>
  <c r="I205" i="2" l="1"/>
  <c r="J185" i="2" l="1"/>
  <c r="J177" i="2"/>
  <c r="J169" i="2"/>
  <c r="J158" i="2"/>
  <c r="I185" i="2" l="1"/>
  <c r="I158" i="2"/>
  <c r="I177" i="2"/>
  <c r="I145" i="2"/>
  <c r="J85" i="2" l="1"/>
  <c r="I85" i="2" l="1"/>
  <c r="I55" i="2" l="1"/>
  <c r="J51" i="2"/>
  <c r="I51" i="2" l="1"/>
  <c r="J444" i="2" l="1"/>
  <c r="J413" i="2"/>
  <c r="J399" i="2"/>
  <c r="J361" i="2"/>
  <c r="J331" i="2"/>
  <c r="J320" i="2"/>
  <c r="J268" i="2"/>
  <c r="J216" i="2"/>
  <c r="J191" i="2"/>
  <c r="J133" i="2"/>
  <c r="I399" i="2" l="1"/>
  <c r="I320" i="2"/>
  <c r="I361" i="2"/>
  <c r="J45" i="2" l="1"/>
  <c r="I45" i="2" l="1"/>
  <c r="I27" i="2" s="1"/>
  <c r="J30" i="2"/>
  <c r="J27" i="2" l="1"/>
  <c r="M27" i="2"/>
</calcChain>
</file>

<file path=xl/sharedStrings.xml><?xml version="1.0" encoding="utf-8"?>
<sst xmlns="http://schemas.openxmlformats.org/spreadsheetml/2006/main" count="456" uniqueCount="378">
  <si>
    <t>معیار فرعی</t>
  </si>
  <si>
    <t>نمرۀ حاصله</t>
  </si>
  <si>
    <t>فیصدی نمرۀ حاصله</t>
  </si>
  <si>
    <t>1.1.1</t>
  </si>
  <si>
    <t>نمرۀ شاخص</t>
  </si>
  <si>
    <t>شماره شاخص</t>
  </si>
  <si>
    <t>شمارۀ اسناد</t>
  </si>
  <si>
    <t>مشخصات اسنا و شواهد مورد نیاز</t>
  </si>
  <si>
    <t>ارزش اسناد</t>
  </si>
  <si>
    <t>ارزش به فیصدی</t>
  </si>
  <si>
    <t>رهنمود ارزشیابی تطبیق شاخص معیارهای فرعی</t>
  </si>
  <si>
    <t>ارزش مجموعی</t>
  </si>
  <si>
    <t>1.2.1</t>
  </si>
  <si>
    <t>شماره</t>
  </si>
  <si>
    <t>1.3.1</t>
  </si>
  <si>
    <t>1.4.1</t>
  </si>
  <si>
    <t>1.5.1</t>
  </si>
  <si>
    <t>2.1.1</t>
  </si>
  <si>
    <t>2.2.2</t>
  </si>
  <si>
    <t>2.2.1</t>
  </si>
  <si>
    <t>2.2.3</t>
  </si>
  <si>
    <t>2.2.4</t>
  </si>
  <si>
    <t>2.3.1</t>
  </si>
  <si>
    <t>3.1.1</t>
  </si>
  <si>
    <t>3.2.2</t>
  </si>
  <si>
    <t>3.3.1</t>
  </si>
  <si>
    <t>3.3.2</t>
  </si>
  <si>
    <t>3.4.1</t>
  </si>
  <si>
    <t>5.1.1</t>
  </si>
  <si>
    <t>5.2.1</t>
  </si>
  <si>
    <t>5.5.1</t>
  </si>
  <si>
    <t>5.7.1</t>
  </si>
  <si>
    <t>5.7.2</t>
  </si>
  <si>
    <t>6.1.1</t>
  </si>
  <si>
    <t>6.2.1</t>
  </si>
  <si>
    <t>6.3.1</t>
  </si>
  <si>
    <t>7.1.1</t>
  </si>
  <si>
    <t>7.1.2</t>
  </si>
  <si>
    <t>7.2.1</t>
  </si>
  <si>
    <t>7.3.1</t>
  </si>
  <si>
    <t>7.3.2</t>
  </si>
  <si>
    <t>7.5.1</t>
  </si>
  <si>
    <t>7.6.1</t>
  </si>
  <si>
    <t>7.7.1</t>
  </si>
  <si>
    <t>8.1.1</t>
  </si>
  <si>
    <t>8.1.2</t>
  </si>
  <si>
    <t>8.3.1</t>
  </si>
  <si>
    <t>8.3.2</t>
  </si>
  <si>
    <t>8.4.1</t>
  </si>
  <si>
    <t>9.1.1</t>
  </si>
  <si>
    <t>9.1.2</t>
  </si>
  <si>
    <t>9.2.1</t>
  </si>
  <si>
    <t>4.1.1</t>
  </si>
  <si>
    <t>4.2.1</t>
  </si>
  <si>
    <t>4.2.2</t>
  </si>
  <si>
    <t>4.3.1</t>
  </si>
  <si>
    <t>4.4.1</t>
  </si>
  <si>
    <t>10.1.1</t>
  </si>
  <si>
    <t>10.1.2</t>
  </si>
  <si>
    <t>10.2.1</t>
  </si>
  <si>
    <t>10.3.1</t>
  </si>
  <si>
    <t>11.2.1</t>
  </si>
  <si>
    <t>11.3.1</t>
  </si>
  <si>
    <t>11.4.1</t>
  </si>
  <si>
    <t>اسناد و شواهد امکانات و پلان برای مدیریت وضعیت‌های اضطراری</t>
  </si>
  <si>
    <t xml:space="preserve">اسناد و شواهد شخص مسئول برای مدیریت امور امنیتی و صحی </t>
  </si>
  <si>
    <t>شاخص</t>
  </si>
  <si>
    <t>سطح اولویت</t>
  </si>
  <si>
    <t>سند</t>
  </si>
  <si>
    <t>درجه تحصیل که اعطا میگردد</t>
  </si>
  <si>
    <t xml:space="preserve">ریاست تضمین کیفیت و اعتباردهی </t>
  </si>
  <si>
    <t>اخبار و ارسال رسمی مصوبات جلسه به مراجع ذیربط و میزان تطبیق آن</t>
  </si>
  <si>
    <t>تعداد کارمندان تخنیکی و خدماتی</t>
  </si>
  <si>
    <t>ماستری</t>
  </si>
  <si>
    <t>لیسانس</t>
  </si>
  <si>
    <t xml:space="preserve"> اسناد و شواهد پروسه تقرر اعضای کادر علمی و کارمندان، لایحه وظایف منظور شده کارمندان استخدام شده و دوسیه بندی منظم آنها</t>
  </si>
  <si>
    <t>اسناد و شواهد اشتراک محصلان در برنامه‌های تدویر شده در مرکز فوق‌الذکر (اسم برنامه تدویر شده، زمان تدویر آن، موضوعات که ارایه شده،  اشتراک کننده گان و موثریت آن)</t>
  </si>
  <si>
    <t xml:space="preserve">اسناد و شواهد اطاق‌های مناسب برای مطالعات گروپی در مقایسه با گزارش حفظ سند اعتباردهی سال قبل و گزارش بازنگری مرحله سوم اعتباردهی </t>
  </si>
  <si>
    <t>اسناد و شواهد تقرر آمر تکنالوژی معلوماتی که فرد متخصص باشد (درجه تحصیل، سال فراغت، تجربه کاری، آگاهی از لایحه وظایف و پلان عملیاتی، آموزش های مسلکی ...)</t>
  </si>
  <si>
    <t>اسناد و شواهد سهولت‌های حفاظتی در لابراتوارها (شاور، دستشوی، دستکش، کولا، لباس، نظافت، رعایت نگهداری مواد لابراتواری ...)</t>
  </si>
  <si>
    <t>تاریخ بازنگری/ بررسی حفظ سند اعتباردهی</t>
  </si>
  <si>
    <t>معلومات در مورد سوابق بازنگری/حفظ سند اعتباردهی سال قبل نهاد تحصیلی</t>
  </si>
  <si>
    <t>معرفی کوتاه نهاد</t>
  </si>
  <si>
    <t xml:space="preserve">اسم نهاد تحصیلی مطابق به آخرین جواز نهاد تحصیلی </t>
  </si>
  <si>
    <t>موقعیت نهاد تحصیلی</t>
  </si>
  <si>
    <t>اسناد و شواهد تقرر اعضای کادر علمی براساس اسناد تقنینی نافذه تحصیلات عالی ملکی اجراات نهاد در مطابقت با پلان استراتیژیک نهاد تحصیلی و مقایسه آن با گزارش حفظ سند اعتباردهی سال قبل و گزارش بازنگری مرحله سوم اعتباردهی و احصائیه دقیق آن با تفکیک هر دیپارتمنت (در هر دیپارتمنت 4 تن استاد با درجه تحصیلی حداقل ماستر)</t>
  </si>
  <si>
    <t>اسناد و شواهد میزان تطبیق آزادی‌های اکادمیک در نهاد تحصیلی</t>
  </si>
  <si>
    <t>اسناد و شواهد سیستم HEMIS&amp;MIS دیتابس محصلان در سطح نهاد تحصیلی و دسترسی همه بخش ها مربوطه</t>
  </si>
  <si>
    <t xml:space="preserve">انکشاف سیستم HEMIS&amp;MIS بر اساس نیاز سنجی </t>
  </si>
  <si>
    <t>اسناد و شواهد حضور کتابدار مسلکی و دایمی در کتابخانه مرکزی (سند کتابداری، سند آموزش کورس های کتابداری، حداقل دو سال تجربه کاری)</t>
  </si>
  <si>
    <t>اسناد و شواهد دسترسی به ژورنال‌های بین‌المللی در مطابقت با اهداف استراتیژیک نهاد و مقایسه آن با گزارش حفظ سند اعتباردهی سال قبل و گزارش بازنگری مرحله سوم اعتباردهی (ژورنال های معتبر باشد، جعلی نباشد، اسم ژورنال، ISBN نمر ژورنال و احصائیه دقیق آن...) مانند ژورنال های اسکوپس، نورمکس، ایران داک، ISI ...</t>
  </si>
  <si>
    <t>اسناد و شواهد ارایۀ بودجۀ سالانه در جلسۀ شورای علمی توسط معاون مالی و اداری</t>
  </si>
  <si>
    <t>اسناد و شواهد موجودیت بودجۀ سالانه که از سوی مراجع ذیصلاح (شورای علمی) پیشنهاد میگردد</t>
  </si>
  <si>
    <t>اسناد و شواهد گزارش ربعوار مصرف بودجه و ارایۀ آن در جلسۀ شورای علمی</t>
  </si>
  <si>
    <t>اسناد و شواهد ارایۀ برنامه‌های معرفی جدیدالشمولان</t>
  </si>
  <si>
    <t>اسناد و شواهد ارایۀ گزارش کاری سالانه رییس نهاد تحصیلی در شورای علمی</t>
  </si>
  <si>
    <t>اسناد و شواهد درج تعاملات مالی و حسابی در سیستم</t>
  </si>
  <si>
    <t>اسناد و شواهد انکشافات که در سیستم مالی و حسابی بعد از اعتباردهی جهت بهتر شدن آن بوجود آمده (مؤسسات تحصیلات عالی خصوصی)</t>
  </si>
  <si>
    <t>اسناد و شواهد گزارش تفتیش بیرونی (ادارۀ عالی تفتیش، ادارۀ مستقل دیگر) که انجام شده باشد.</t>
  </si>
  <si>
    <t>پلان تدابیری رفع نقاط ضعف در پلان مالی سال آینده نهاد تحصیلی</t>
  </si>
  <si>
    <t>اسناد و شواهد ارایه فیدبک از ارزیابی کارمندان</t>
  </si>
  <si>
    <t>اسناد و شواهد صنوف درسی معیاری مطابق به اهداف استراتیژیک نهاد در مقایسه با گزارش حفظ سند اعتباردهی سال قبل و گزارش بازنگری مرحله سوم اعتباردهی (مساحت صنف برای هر محصل 1/1 متر مربع، تعداد دقیق محصلان صنف، مصاحبه با محصلین و استادان ...)</t>
  </si>
  <si>
    <t>مشاهده سالون‌های مربوطه به بخش‌های عملی ستاژ و کارهای عملی (مصاحبه با محصلین و استادان، تعداد محصلین و مساحت آن، احصائیه دقیق تجهیزات موجود ...)</t>
  </si>
  <si>
    <t xml:space="preserve">موجودیت تسهیلات لازم در دفتر منابع بشری </t>
  </si>
  <si>
    <t>اسناد و شواهد موجودیت کافتریا یا بدیل آن در سطح نهاد تحصیلی (نظریات محصلین، مشاهده از کافتریا، عرضه خدمات، قیمت اجناس، مکان مناسب برای طبقه ذکور و اناث، کیفیت مواد خوراکی ..)</t>
  </si>
  <si>
    <t>تاریخ تاسیس نهاد تحصیلی</t>
  </si>
  <si>
    <t>نوعیت نهاد تحصیلی</t>
  </si>
  <si>
    <t>شماره جواز نهاد تحصیلی</t>
  </si>
  <si>
    <t>اسناد و شواهد بروزسازی ویب سایت نهاد به شکل متواتر</t>
  </si>
  <si>
    <t>اسناد و شواهد بورد اعلانات نهاد</t>
  </si>
  <si>
    <t>مشاهده تغییرات چارت تشکیلاتی و مطابقت آن با ساختار نهاد و اهداف برنامه ها</t>
  </si>
  <si>
    <t>شواهد تطبیق سند میکانیزم رسیدگی به شکایات استادان، محصلان و کارمندان نهاد تحصیلی (فیصله ها و اجراات در مطابقت با میکانیزم)</t>
  </si>
  <si>
    <t>اسناد و شواهد، تعقیب و ارزیابی از تطبیق سالانه پلان مالی (5) ساله از سوی کمیتۀ مالی نهاد (بحث در کتاب جلسات، میزان تطبیق پلان، دلیل عدم تطبیق پلان، ارزیابی از تطبیق پلان و راه حل برای عدم تطبیق موارد باقی مانده)</t>
  </si>
  <si>
    <t>اسناد و شواهد موجودیت تأییدی پلان مالی (1) ساله از سوی شورای علمی نهاد</t>
  </si>
  <si>
    <t>اسناد و شواهد موجودیت کارمندان مناسب و متخصص در بخش حسابی نهاد و آموزش های که در رابطه به تخصصی شدن خویش دیده اند.</t>
  </si>
  <si>
    <t>اسناد و شواهد (مکتوب) تصفیه مالیاتی سالانه نهاد توسط مرجع مربوطه</t>
  </si>
  <si>
    <t>اسناد و شواهد استفاده از محتوای تفاهم‌نامه‌ها برای ارتقای ظرفیت نهاد</t>
  </si>
  <si>
    <t xml:space="preserve">اسناد و شواهد نسبت محصل بر کارمند (حداقل 1/60)،  اجراات نهاد در مطابقت با پلان استراتیژیک نهاد و مقایسه آن با گزارش حفظ سند اعتباردهی سال قبل و گزارش بازنگری مرحله سوم اعتباردهی </t>
  </si>
  <si>
    <t>حضور آمر منابع بشری و کارمندان آن، طبق نیاز نهاد تحصیلی</t>
  </si>
  <si>
    <t>اسناد و شواهد پلان تایید شدۀ سالانه آمریت انکشاف مسلکی در مطابقت با اهداف استراتیژیک نهاد/آمریت انکشاف مسلکی و نیاز سنجی آموزشی مسلکی</t>
  </si>
  <si>
    <t>اسناد و شواهد گزارش تطبیق پلان انکشاف مسلکی (فیصدی تطبیق، اسم برنامه های تدویر شده، زمان تدویر برنامه، موضوعات که ارایه شده و اشتراک کنندهای آن به سطح نهاد)</t>
  </si>
  <si>
    <t xml:space="preserve">اسناد و شواهد عقد توأمیت‌های نهاد با نهادهای مربوطه جهت کارآموزی  </t>
  </si>
  <si>
    <t>نهاد اطمینان می‌دهد که پروسه‌ها و پالیسی‌های ارتقا و بهبود کیفیت در تمامی سطوح نهاد تحصیلی در مطابقت با اسناد تقنینی مدیریت می‌شود.</t>
  </si>
  <si>
    <t xml:space="preserve">اسناد و شواهد موجودیت کمره‌های امنیتی و سیستم ایمنی در نهاد در مقایسه با گزارش حفظ سند اعتباردهی سال قبل و گزارش بازنگری مرحله سوم اعتباردهی </t>
  </si>
  <si>
    <t xml:space="preserve">نهاد دارای کمیتۀ پلان استراتژیک بوده و کمیتۀ به شکل فعال آن وجود دارد </t>
  </si>
  <si>
    <t xml:space="preserve">نهاد برنامه‌های آگاهی‌دهی را برای ارتقای سطح دانش جامعه برگزار می‌کند </t>
  </si>
  <si>
    <t>ویب‌سایت رسمی نهاد تحصیلی</t>
  </si>
  <si>
    <t xml:space="preserve">آگاهی‌دهی، سهم‌گیری و حمایت از محصلان در سطح نهاد </t>
  </si>
  <si>
    <t xml:space="preserve">ساختار تشکیلاتی نهاد </t>
  </si>
  <si>
    <t>پلان‌های کاری</t>
  </si>
  <si>
    <t xml:space="preserve">ارزیابی سالانه </t>
  </si>
  <si>
    <t>معیارهای اصول اخلاقی</t>
  </si>
  <si>
    <t>پلان مالی سطح نهاد تحصیلی</t>
  </si>
  <si>
    <t>بودجۀ سالانه</t>
  </si>
  <si>
    <t xml:space="preserve">کمیتۀ مالی </t>
  </si>
  <si>
    <t>سیستم و ظرفیت</t>
  </si>
  <si>
    <t xml:space="preserve">بازرسی داخلی </t>
  </si>
  <si>
    <t xml:space="preserve">کمیتۀ کریکولم (نصاب) </t>
  </si>
  <si>
    <t xml:space="preserve">تطبیق میتودیک نظارت سالانه </t>
  </si>
  <si>
    <t>تطبیق میتودیک تجدید نظر در روش تدریس</t>
  </si>
  <si>
    <t xml:space="preserve">سیستم مدیریت آموزشی تحصیلات عالی E-Learning </t>
  </si>
  <si>
    <t>توامیت‌های داخلی</t>
  </si>
  <si>
    <t xml:space="preserve">توامیت‌های بین‌المللی </t>
  </si>
  <si>
    <t xml:space="preserve">ارتقای ظرفیت </t>
  </si>
  <si>
    <t>موجودیت ظرفیت</t>
  </si>
  <si>
    <t xml:space="preserve">تطبیقات </t>
  </si>
  <si>
    <t xml:space="preserve">امکانات </t>
  </si>
  <si>
    <t xml:space="preserve">تطبیقات میتودیک ارزیابی </t>
  </si>
  <si>
    <t xml:space="preserve">تطبیقات میتودیک انکشاف مسلکی </t>
  </si>
  <si>
    <t>استادان و کارمندان</t>
  </si>
  <si>
    <t xml:space="preserve">سیستم </t>
  </si>
  <si>
    <t xml:space="preserve">استفاده </t>
  </si>
  <si>
    <t xml:space="preserve">پروسۀ میتودیک </t>
  </si>
  <si>
    <t xml:space="preserve">شامل نصاب </t>
  </si>
  <si>
    <t xml:space="preserve">غیرنصاب </t>
  </si>
  <si>
    <t>خدمات و حمایت</t>
  </si>
  <si>
    <t xml:space="preserve">نهاد </t>
  </si>
  <si>
    <t xml:space="preserve">دوسیه‌داری </t>
  </si>
  <si>
    <t xml:space="preserve">کتابخانه </t>
  </si>
  <si>
    <t xml:space="preserve">سهولت‌ها </t>
  </si>
  <si>
    <t xml:space="preserve">زیربناها </t>
  </si>
  <si>
    <t>تعداد محصلان با تفکیک برنامه های دکتورا، ماستری و لیسانس</t>
  </si>
  <si>
    <t>تعداد کادر علمی با تفکیک درجه تحصیلی</t>
  </si>
  <si>
    <t>تعداد کادر علمی با تفکیک رتب علمی</t>
  </si>
  <si>
    <t>اسناد و شواهد تطبیق دیدگاه تایید شده نهاد تحصیلی</t>
  </si>
  <si>
    <t xml:space="preserve"> اسناد و شواهد فعالیت های انجام شده کمیته در مطابقت با پلان عملیاتی </t>
  </si>
  <si>
    <t>مکاتیب و اسناد مربوطه جهت اخبار پلان عملیاتی به مراجع ذیربط برای تطبیقات</t>
  </si>
  <si>
    <t>اسناد و شواهد تدویر سمینارهای علمی جهت نظرسنجی سکتورهای مربوطه  به سطح نهاد</t>
  </si>
  <si>
    <t xml:space="preserve">کتلاگ نهاد تحصیلی </t>
  </si>
  <si>
    <t>اسناد و مکاتیب ارسال نتایج تحقیقات با ادارات و نهادهای ذیربط</t>
  </si>
  <si>
    <t>اسناد تدویر کنفرانس‌های علمی جهت ارایۀ نتایج تحقیقات علمی اعضای کادر علمی به جامعه از طرق مختلفه</t>
  </si>
  <si>
    <t>اسناد ارایۀ نتایج تحقیقات نهاد در صفحۀ رسمی رسانه‌های اجتماعی نهاد</t>
  </si>
  <si>
    <t xml:space="preserve">اسناد و شواهد سهم‌گیری محصلان در برنامه‌های رقابتی علمی در سطح نهاد </t>
  </si>
  <si>
    <t>اسناد و شواهد معرفی محصلان به دوره‌های کارآموزی به نهادهای سکتوری</t>
  </si>
  <si>
    <t>گزارش تقرر، استخدام و انفکاک از آمریت منابع بشری نهاد تحصیلی</t>
  </si>
  <si>
    <t xml:space="preserve">برنامه‌های علمی نهاد تحصیلی در مطابقت با نیازهای جامعه است </t>
  </si>
  <si>
    <t xml:space="preserve">کمیتۀ فرهنگی در سطح نهاد تحصیلی </t>
  </si>
  <si>
    <t>سند ارزیابی سالانۀ معاون امور علمی توسط رییس نهاد تحصیلی</t>
  </si>
  <si>
    <t>سند ارزیابی سالانۀ معاون امور محصلان توسط رییس نهاد تحصیلی</t>
  </si>
  <si>
    <t>سند ارزیابی سالانۀ معاون مالی و اداری توسط رییس نهاد تحصیلی</t>
  </si>
  <si>
    <t>اسناد و شواهد موجودیت صندوق شکایات در سطح نهاد تحصیلی و نگهداری آن (نگهداری به شکل درست آن) یا بدیل صندوق شکایات</t>
  </si>
  <si>
    <t>پروسه در سطح نهاد تحصیلی</t>
  </si>
  <si>
    <t>اجراآت در سطح نهاد تحصیلی</t>
  </si>
  <si>
    <t xml:space="preserve">اسناد و شواهد تدویر منظم و متواتر جلسات شورای علمی با حضور اعضای آن </t>
  </si>
  <si>
    <t xml:space="preserve">نظارت از حاضری کارمندان کادری و اداری نهاد تحصیلی </t>
  </si>
  <si>
    <t>اسناد و شواهد مکافات و تادیبات اعضای کادر علمی، اداری و محصلان از سوی نهاد تحصیلی</t>
  </si>
  <si>
    <t>اسناد و شواهد اقدامات پیشگیرانه نهاد تحصیلی در مورد فساد (ارایه سیمینار ...)</t>
  </si>
  <si>
    <t xml:space="preserve">شواهد تطبیق سند پالیسی تأیید شدۀ انصاف و عدالت </t>
  </si>
  <si>
    <t>اسناد و شواهد جمع‌آوری پیشنهادات و نظریات هر پوهنځی در تدوین پلان مالی (مکتوب از معاونیت مالی و اداری، ارسال دوباره آن و محول آن به کمیته مالی)</t>
  </si>
  <si>
    <t>اسناد و شواهد جمع‌آوری پیشنهادهای آمرین واحدهای مربوطه (مکتوب از معاونیت مالی و اداری، تکثیر آن به آمریت های ذیربطه و شعبات مربوطه، ارسال دوباره آن و محول آن به کمیته مالی)</t>
  </si>
  <si>
    <t>اسناد و شواهد تطبیق سالانه پلان مالی (5) ساله در مطابقت با پلان استراتژیک نهاد و موثریت تطبیق آن</t>
  </si>
  <si>
    <t>اسناد و شواهد ازدیاد توامیت‌های علمی نهاد با موسسات تحصیلات عالی/نهادهای دیگری داخلی در مقایسه با گزارش بازنگری مرحله سوم اعتباردهی و حفظ سند اعتباردهی سال قبل</t>
  </si>
  <si>
    <t xml:space="preserve">اسناد و شواهد فعالیت‌های مشترک نهاد با موسسات تحصیلات عالی داخلی </t>
  </si>
  <si>
    <t>اسناد و شواهد استفاده از محتوای توامیت‌ها برای ارتقای ظرفیت نهاد</t>
  </si>
  <si>
    <t>اسناد و شواهد توامیت‌های علمی نهاد با موسسات تحصیلات عالی بین المللی</t>
  </si>
  <si>
    <t>اسناد و شواهد فعالیت‌های مشترک نهاد با موسسات تحصیلات عالی بین المللی</t>
  </si>
  <si>
    <t>اسناد و شواهد تشویق و ترغیب از بهترین تحقیق ساحوی و ترننگی در سطح نهاد تحصیلی که اساتید طبق پلان انفرادی خویش انجام داده اند</t>
  </si>
  <si>
    <t>اسناد و شواهد تخصیص بودجه مطابق به اهداف پلان استراتیژیک نهاد/مرکز تحقیقات علمی برای تحقیقات ساحوی و ترننگ های علمی در نهاد تحصیلی (سند تخصیص بودجه سالانه، سند مصرف ربعوار بودجه و چند فیصد آن مطابق به پلان مصرف شده است و متباقی که مصرف نشده دلیل آن چه بوده؟ آیا بودجه که تخصیص داده شده کافیست برای تحقیقات سطح نهاد)</t>
  </si>
  <si>
    <t>ارایه لست عناوین تحقیقات علمی ساحوی و ترننگی به سطح کشور به محصلان بخش های ماستری و دکتورا (نیاز سنجی تحقیقات پالیسی که از جانب نهاد تحصیلی در سطح کشور صورت گرفته است برای محصلان دوره ماستری و دکتورا جهت تکمیل تیزس شان  سپرده شود)</t>
  </si>
  <si>
    <t xml:space="preserve">اسناد و شواهد تدویر کورس‌های آموزشی تحقیقات علمی در سطح نهاد (اسم برنامه آموزشی، تاریخ تدویر و موضوعات که ارایه شده) در مقایسه با گزارش حفظ سند اعتباردهی سال قبل و گزارش بازنگری مرحله سوم اعتباردهی </t>
  </si>
  <si>
    <t xml:space="preserve">اسناد و شواهد اعزام استادان به سمینارهای بین‌المللی تحقیقات علمی (اسم برنامه آموزشی، تاریخ تدویر، موضوعات که ارایه شده) در مقایسه با گزارش حفظ سند اعتباردهی سال قبل و گزارش بازنگری مرحله سوم اعتباردهی </t>
  </si>
  <si>
    <t>اسناد و شواهد نیاز سنجی تحقیقات پالیسی در مطابقت با پلان انفرادی اساتید، اهداف پلان استراتیژیک و پلان مرکز انکشاف مسلکی نهاد تحصیلی (نیاز سنجی تحقیقات پالیسی که از طرف وزارت تحصیلات عالی از ارگان های داخلی و شرکت های تولیدی دیگر طبق نیاز شان انجام شده باشد و عقد قرار داد تحقیق آن توسط نهاد تحصیلی صورت گرفته باشد، حد اقل در سطح نهاد تحصیلی چهار تحقیق پالیسی الزامی است)</t>
  </si>
  <si>
    <t xml:space="preserve">اسناد و شواهد تطبیق اسناد تقنینی منابع بشری </t>
  </si>
  <si>
    <t>اسناد و شواهد معرفی و اعزام محصلان به دوره‌های کارآموزی (احصائیه دقیق محصلان و سند آن)</t>
  </si>
  <si>
    <t xml:space="preserve">اسناد و شواهد گزارش دستاوردهای مرکز شغل‌یابی در سطح نهاد تحصیلی و مقایسه گزارش حفظ سند اعتباردهی سال قبل و گزارش بازنگری مرحله سوم اعتباردهی </t>
  </si>
  <si>
    <t>اسناد و شواهد  ارایۀ خدمات به محصلان در مرکز مشوره‌دهی در مطابقت با میکانیزم (نوع خدمات، چگونگی ارایه خدمات، رضایت محصلان، موثریت آن و غیره...)</t>
  </si>
  <si>
    <t>اسناد و شواهد کتاب یا سیستم درج محصلان زمان مراجعه به مرکز مشوره دهی</t>
  </si>
  <si>
    <t>اسناد و شواهد گزارش مرکز مشوره دهی به رهبری نهاد در اخیر هر سال</t>
  </si>
  <si>
    <t>اسناد و شواهد گزارش تطبیق پلان انکشافی کتابخانه مرکزی (گزارش های ربعوار) در مطابقت با اهداف استراتیژیک نهاد (احصائیه دقیق کتابهای خریداری شده جدید بر اساس هر رشته، نظریات محصلان در رابطه به کمبود کتابهای خریداری شده...)</t>
  </si>
  <si>
    <t>اسناد و شواهد موجودیت 3 جلد کتاب هارد برای هر محصل</t>
  </si>
  <si>
    <t xml:space="preserve">مشاهده نسبت 1m مربع جای در کتابخانه برای هر محصل نظر به تقسیم اوقات </t>
  </si>
  <si>
    <t>اسناد و شواهد گزارش و پشنهادات مشخص نظارت از سیستم کتابداری کتابخانه مرکزی (نظارت از دسترسی به موقع محصلان، استادان و کارمندان، کتابها، کارت محصلان ...)</t>
  </si>
  <si>
    <t>دیتابس با تمام بخش های مربوطه نهاد وصل باشد، برای نظارت آن شخص مسوول برابر به صلاحیتش یوز داده شود، استفاده کننده های دیگر یوزر داشته باشند ...)</t>
  </si>
  <si>
    <t>هاردسک دیتابس SSD یا معادل آن باشد</t>
  </si>
  <si>
    <t>سهولت های کمپیوتر لب (در صورت عدم برق، کمیپوتر از نسل هفت یا بالاتر باشد، وصل بودن کمپیوتر ها با سرور، انترنت با سرعت مناسب، رم کمپیوتر ها حد اقل 8 جی بی، هاردسک حد اقل 500 جی بی، پروسسر آن سرعت خوب داشته باشد)</t>
  </si>
  <si>
    <t xml:space="preserve">کتاب راجستر مراجعین استفاده از کمپیوتر لب </t>
  </si>
  <si>
    <t>اسناد و شواهد گزارش تطبیق میکانیزم حفظ و مراقبت از سهولت‌های تدریسی نهاد</t>
  </si>
  <si>
    <t>موجودیت فضای سبز در سطح نهاد مطابقت با اهداف استراتیژیک نهاد در مقایسه با گزارش حفظ سند اعتباردهی سال قبل و گزارش بازنگری مرحله سوم اعتباردهی</t>
  </si>
  <si>
    <t>انترنت آن طبق نیاز استفاده کننده گان</t>
  </si>
  <si>
    <t>سوئیچ 48 پورت یا بیشتر از آن طبق نیاز کتابخانه باشد</t>
  </si>
  <si>
    <t>درج کتاب ها در دیتابس بر اساس سیستم "الف با" یا (اعداد) باشد</t>
  </si>
  <si>
    <t>بک اپ دیتابس، دو سرور جهت حالات اضطرار دارای مشخصات "رِم حد اقل 16GB، هاردسک آن SSD یا معادن آن 5TB، پروسسر 2.5 تا 3GH سرعت داشته باشد"</t>
  </si>
  <si>
    <t xml:space="preserve">... مزایای آن "سرعت، سرچ آن سریع باشد </t>
  </si>
  <si>
    <t>دیوار فایروال جهت امنیت سیستم</t>
  </si>
  <si>
    <t>اسناد و شواهد انکشاف سیستم دیتابس (اسم دیتابس، قدرت تحلیل "کود، اسم، نویسنده، سال چاپ، مترجم، احصائیه دقیق کتابها ...)</t>
  </si>
  <si>
    <t xml:space="preserve">نظام اداری نهاد تحصیلی </t>
  </si>
  <si>
    <t>شورای علمی و جلسۀ اداری نهاد تحصیلی</t>
  </si>
  <si>
    <t>گزارش تطبیقی تأیید شدۀ پلان عملیاتی از سوی شورای علمی نهاد</t>
  </si>
  <si>
    <t>مکتوب ارسال گزارش نظارت سالانه (گزارش معیاری طبق رهنمود) به ریاست تضمین کیفیت و اعتباردهی</t>
  </si>
  <si>
    <t xml:space="preserve">اسناد و شواهد گزارش تطبیقی پلان عملیاتی مرکز  شغل یابی در ارتباط با انکشاف مهارتهای محصلان </t>
  </si>
  <si>
    <t>اسناد و شواهد فعالیت های انجام شده جهت بهبود مرکز مشوره‌دهی در مطابقت با پلان سال جاری و میزان تطبیق آن (مشوره‌های روانی، تحصیلی یا تخصصی)</t>
  </si>
  <si>
    <t>اسناد و شواهد دسترسی کارمندان و محصلان به ژورنال‌های معتبر بین‌المللی در مقایسه با گزارش حفظ سند اعتباردهی سال قبل و گزارش بازنگری مرحله سوم اعتباردهی (قرار داد با کتابخانه های الکترونیکی مانند نورمکس، اسکوپس یا معادل آن)</t>
  </si>
  <si>
    <t>اسناد و شواهد اجراآت نهاد در قبال تخطی‌های اکادمیک (چند مورد، با تفکیک پوهنځی ها و دیپارتمنت ها)</t>
  </si>
  <si>
    <t>3.2.1</t>
  </si>
  <si>
    <t>3.4.2</t>
  </si>
  <si>
    <t>5.6.2</t>
  </si>
  <si>
    <t>7.8.1</t>
  </si>
  <si>
    <t>11.1.1</t>
  </si>
  <si>
    <t>کتلاگ نهاد دارای بخش های تاریخچه مختصر، دیدگاه و ماموریت، اهداف، معرفی امکانات زیربنایی و روبنایی، معرفی برنامه های علمی، نظام تحصیلی، استادان و کارمندان است</t>
  </si>
  <si>
    <t>سند ارزیابی سالانه آمرین بخش های اداری نهاد تحصیلی از طرف آمر مستقیم و آمر مافوق</t>
  </si>
  <si>
    <t>سند ارزیابی مدیران بخش های اداری نهاد تحصیلی از طرف آمر مستقیم و آمر مافوق</t>
  </si>
  <si>
    <t>اسناد و شواهد نشر مقالات علمی استادان با تفکیک دیپارتمنت ها مطابق به ترفیع علمی شان یعنی هر سه سال یک مقاله و پوهنوال و پوهاند هر سه سال یک مقاله. اما در نهاد های تحصیلات عالی خصوصی نیز در هر دیپارتمنت چهار تن استاد دایمی لازمی است و هر استاد باید یک مقاله در هر سه سال  (هر استاد با تعداد مقاله های آنها) در مجله‌های علمی بین‌المللی نشر میکنند</t>
  </si>
  <si>
    <t>کتاب راجستر مراجعین استفاده از کتابخانه</t>
  </si>
  <si>
    <t xml:space="preserve">کتاب/دیتابس راجستر مراجعین </t>
  </si>
  <si>
    <t xml:space="preserve">اسناد و شواهد گزارش تطبیقی پلان  ارتقای ظرفیت کمی استادان در مطابقت با اهداف استراتیژیک نهاد (پلان جذب اعضای کادری) و مقایسه آن با گزارش حفظ سند اعتباردهی سال قبل و گزارش بازنگری مرحله سوم اعتباردهی </t>
  </si>
  <si>
    <t xml:space="preserve">اسناد و شواهد گزارش تطبیقی پلان  ارتقای ظرفیت کیفی استادان (پلان‌های آموزشی) مقایسه آن با گزارش حفظ سند اعتباردهی سال قبل و گزارش بازنگری مرحله سوم اعتباردهی </t>
  </si>
  <si>
    <t xml:space="preserve">اسناد و شواهد گزارش تطبیقی پلان ارتقای ظرفیت کارمندان اداری و خدماتی مطابق با اهداف استراتیژیک نهاد، پلان مرکز انکشافی نهاد و مقایسه آن با گزارش حفظ سند اعتباردهی سال قبل و گزارش بازنگری مرحله سوم اعتباردهی </t>
  </si>
  <si>
    <t>اسناد و شواهد گزارش تطبیقی پلان ارتقای ظرفیت کارمندان اداری و خدماتی و میزان تطبیق آن (اسم برنامه آموزشی، موضوعات که ارایه شده، تاریخ تدویر برنامه آموزشی و میزان موثریت آن از طریق ارایه خدمات روزانه کارمندان)</t>
  </si>
  <si>
    <t>تحلیل و ارسال معلومات محصلان به وزارت تحصیلات عالی به شکل سمستروار و سالانه (خصوصی)</t>
  </si>
  <si>
    <t>شرح و پیشنهادات هیئت بررسی کننده</t>
  </si>
  <si>
    <t>اسناد و شواهد تقرر کارمندان آمریت به منظور رفع چالش‌ها و مشکلات تکنالوژی معلوماتی دیپارتمنت ها، پوهنځی ها و نهاد (درجه تحصیل، سال فراغت، تجربه کاری، آگاهی از لایحه وظایف و پلان عملیاتی، آموزش های مسلکی، مصاحبه با پوهنځی ها ، دیپارتمنت ها و بخش های اداری نهاد...)</t>
  </si>
  <si>
    <t>شواهد و اسناد نصب دیدگاه و مأموریت نهاد در نواحی قابل دید در سطح نهاد (کتلاک، ویب سایت، صفحات اجتماعی، بنر ...)</t>
  </si>
  <si>
    <t>اسناد و شواهد تحقیقات پالیسی استادان با تفکیک دیپارتمنت ها بعد از تائیدی کمیته تحقیق نهاد (هر استاد با تعداد مقاله های آن) و نشر آن در یکی از مجله‌های داخلی یا بین‌المللی (اعتبار و اهمیت مجله داخلی و بین المللی در چه حد است. در لست ژورنال های تائید شده وزارت تحصیلات عالی موجود باشد. اگر در هایپیک نشر شده باشد محاسبه نمیگردد)</t>
  </si>
  <si>
    <t xml:space="preserve">حمایت از تحقیق </t>
  </si>
  <si>
    <t xml:space="preserve">کمیته رسیدگی به شکایات و مدیریت آن </t>
  </si>
  <si>
    <t xml:space="preserve"> کمیته نظم و دسپلین در سطح نهاد</t>
  </si>
  <si>
    <t>اسناد و شواهد موجودیت دسترسی به کتابخانه دیجیتالی (کتابها در سایت ها انلاین باشد، احصائیه دقیق کتابها در سطح نهاد، مآخذهای جدید، کتابها مطابق به رشته ها، مآخذهای جدید رشته ها، کتابخانه  شبکه یی باشد، برای محصلان مجانی باشد</t>
  </si>
  <si>
    <t xml:space="preserve"> اسناد و شواهد موجودیت دسترسی به کتابخانه الکترونیکی (کتابهای PDF در کمپیوتر های کتابخانه باشد، احصائیه دقیق کتابها در سطح نهاد، مآخذهای جدید در سطح نهاد، کتابها مطابق به رشته ها، مآخذهای جدید رشته ها، تنظیمات آن از طریق یک سرور باشد</t>
  </si>
  <si>
    <t>پروسۀ میتودیک آمریت یا مدیریت کتابخانه</t>
  </si>
  <si>
    <t xml:space="preserve">اسناد و شواهد موجودیت 3 عنوان کتاب مختلف الکترونیک برای هر محصل </t>
  </si>
  <si>
    <t>اسناد و شواهد موجودیت کمپیوتر لب در سطح نهاد مطابق به اهداف استراتیژیک نهاد  در مقایسه با گزارش حفظ سند اعتباردهی سال قبل و گزارش بازنگری مرحله سوم اعتباردهی (مساحت صنف مناسب نیازمندی محصلان باشد، تعداد دقیق محصلان صنف، مصاحبه با محصلان و استادان ... )</t>
  </si>
  <si>
    <t xml:space="preserve">کتاب راجستر مراجعین استفاده از لابراتوار مطابق به خواست نصاب </t>
  </si>
  <si>
    <t>شواهد و موجودیت آمریت تکنالوژی معلوماتی در سطح نهاد و انکشافات آن مطابق با اهداف استراتیژیک نهاد در مقایسه با گزارش حفظ سند اعتباردهی سال قبل و گزارش بازنگری مرحله سوم اعتباردهی (احصائیه دقیق تجهیزات، حضور در اوقات رسمی از طریق مصاحبه با محصلین و استادان ...)</t>
  </si>
  <si>
    <t xml:space="preserve">اسناد و شواهد موجودیت کلنیک صحی (سراپا) و داکتر آن برای اعضای کادری، محصلان و کارمندان در مقایسه با گزارش حفظ سند اعتباردهی سال قبل و گزارش بازنگری مرحله سوم اعتباردهی </t>
  </si>
  <si>
    <t>گزارش‌های ربعوار و توحیدی سالانۀ نظارت از تطبیق پلان عملیاتی سطح نهاد توسط هیئت</t>
  </si>
  <si>
    <t>اسناد و شواهد کتابخانه مرکزی (احصائیه دقیق کتابها در سطح نهاد، مآخذهای جدید در سطح نهاد، کتابها مطابق به رشته ها، احصائیه دقیق مآخذهای جدید رشته ها)</t>
  </si>
  <si>
    <t xml:space="preserve">موجودیت شفاخانه کادری (صنوف معیاری و مجهز برای تدریس محصلان در بخش های گروپی، احصائیه دقیق پرسونل با تفکیک داکتر، نرس، قابله، کارگر ها، احصائیه دقیق تعداد بستر، تجهیزات، تعداد مراجعین و مصاحبه با محصلین که به پرکتیک معرفی هستند، مصاحبه با مریضان و نظافت شفاخانه ...) </t>
  </si>
  <si>
    <t>3.2.3</t>
  </si>
  <si>
    <t>8.5.1</t>
  </si>
  <si>
    <r>
      <t>اسناد و شواهد چارت زمانی استفاده از کتابخانه (حداقل در</t>
    </r>
    <r>
      <rPr>
        <sz val="8"/>
        <color rgb="FFFF0000"/>
        <rFont val="Bahij Zar"/>
        <family val="1"/>
      </rPr>
      <t xml:space="preserve"> </t>
    </r>
    <r>
      <rPr>
        <sz val="8"/>
        <rFont val="Bahij Zar"/>
        <family val="1"/>
      </rPr>
      <t>شیفت‌های مورد نیاز)</t>
    </r>
  </si>
  <si>
    <t xml:space="preserve">اسناد و شواهد موجودیت جمنازیوم در سطح نهاد </t>
  </si>
  <si>
    <t xml:space="preserve">اسناد و شواهد موجودیت ادیتوریم در سطح نهاد </t>
  </si>
  <si>
    <t>موجودیت احاطۀ نهاد</t>
  </si>
  <si>
    <r>
      <t>اسناد و شواهد لابراتوارها</t>
    </r>
    <r>
      <rPr>
        <sz val="8"/>
        <rFont val="Bahij Zar"/>
        <family val="1"/>
      </rPr>
      <t xml:space="preserve"> مطابق به رشته های موجود در سطح پوهنځی های مربوطه  (شخص مسلکی، میز و چوکی استندرد، تعداد دستگاه های لابرتواری، مواد مورد نیاز لابرتوارها، رهنمود کار های لابراتواری، مکان مناسب مطابق نیازمندی محصلان و احصائیه دقیق تجهیزات موجود از طریق مصاحبه با محصلین و استادان ...)</t>
    </r>
  </si>
  <si>
    <t xml:space="preserve">آمریت اعتباردهی نهادهای تحصیلات عالی </t>
  </si>
  <si>
    <t>دکتورا</t>
  </si>
  <si>
    <t>پوهاند</t>
  </si>
  <si>
    <t xml:space="preserve">پوهنوال </t>
  </si>
  <si>
    <t xml:space="preserve">پوهندوی </t>
  </si>
  <si>
    <t>پوهنمل</t>
  </si>
  <si>
    <t>پوهنیار</t>
  </si>
  <si>
    <t>نامزاد پوهنیار</t>
  </si>
  <si>
    <t>ماستر</t>
  </si>
  <si>
    <t xml:space="preserve">تعداد کارمندان اداری </t>
  </si>
  <si>
    <t>مسایل که نیاز مند توجه است (بطور مثال: مسایل جواز، امنیتی، قطع برق، نبود انترنت و غیره)</t>
  </si>
  <si>
    <t xml:space="preserve">فورمه ارزشیابی نهاد در بررسی حفظ سند اعتباردهی </t>
  </si>
  <si>
    <r>
      <t xml:space="preserve">پلان‌گذاری استراتژیک: </t>
    </r>
    <r>
      <rPr>
        <sz val="8"/>
        <rFont val="Bahij Zar"/>
        <family val="1"/>
      </rPr>
      <t>نهاد دارای پلان استراتژیک (5) ساله بوده که توسط وزارت تحصیلات عالی یا مراجع ذیصلاح تایید شده باشد. پلان استراتژیک نهاد شامل بخش‌های مرتبط به تحقیقات علمی، کسب عواید، استفاده از تکنولوژی معلوماتی، فعالیت‌های بین‌المللی و نقش نهاد در جامعۀ افغانی می‌باشد.</t>
    </r>
  </si>
  <si>
    <r>
      <t xml:space="preserve">اشتغال محصلان: </t>
    </r>
    <r>
      <rPr>
        <sz val="8"/>
        <rFont val="Bahij Zar"/>
        <family val="1"/>
      </rPr>
      <t>محصلان از تعهدات خویش در قبال جامعه و انکشاف آن واقف بوده و مورد حمایت و تشویق رهبری نهاد تحصیلی قرار می‌گیرند تا سهم شان را ادا نمایند.</t>
    </r>
  </si>
  <si>
    <r>
      <t xml:space="preserve">اشتغال و سهم‌گیری اعضای کادر علمی: </t>
    </r>
    <r>
      <rPr>
        <sz val="8"/>
        <rFont val="Bahij Zar"/>
        <family val="1"/>
      </rPr>
      <t>تمامی کارمندان اکادمیک نهاد فعالیت‌هایی را انجام می‌دهند که سهم‌گیری شان را در جامعه و انکشاف محلی، ملی و منطقه‌ای در مطابقت با میکانیزم بازتاب میدهد.</t>
    </r>
  </si>
  <si>
    <r>
      <t>حکومتداری:</t>
    </r>
    <r>
      <rPr>
        <sz val="8"/>
        <rFont val="Bahij Zar"/>
        <family val="1"/>
      </rPr>
      <t xml:space="preserve"> نهاد غرض نظارت از تطبیق مأموریت و پلان استراتژیک خود یک ساختار اداری مناسب و موثر را ایجاد نموده است.</t>
    </r>
  </si>
  <si>
    <r>
      <t xml:space="preserve">رهبری: </t>
    </r>
    <r>
      <rPr>
        <sz val="8"/>
        <rFont val="Bahij Zar"/>
        <family val="1"/>
      </rPr>
      <t>نهاد توسط یک تیم با صلاحیت و موثر در اوقات رسمی رهبری می‌گردد.</t>
    </r>
  </si>
  <si>
    <r>
      <t>اداره شرح:</t>
    </r>
    <r>
      <rPr>
        <sz val="8"/>
        <rFont val="Bahij Zar"/>
        <family val="1"/>
      </rPr>
      <t xml:space="preserve"> نظام اداری نهاد تحصیلی فرایند رسیدن به اهداف استراتژیک نهاد را حمایت می‌نماید.</t>
    </r>
  </si>
  <si>
    <r>
      <t>پلان‌گذاری مالی:</t>
    </r>
    <r>
      <rPr>
        <sz val="8"/>
        <rFont val="Bahij Zar"/>
        <family val="1"/>
      </rPr>
      <t xml:space="preserve"> نهاد اطمینان می‌دهد که پلان‌های مالی خویش را در مطابقت با اهداف استراتژیک تدوین و تطبیق می‌کند.</t>
    </r>
  </si>
  <si>
    <r>
      <t>مدیریت مالی:</t>
    </r>
    <r>
      <rPr>
        <sz val="8"/>
        <rFont val="Bahij Zar"/>
        <family val="1"/>
      </rPr>
      <t xml:space="preserve"> نهاد از مدیریت موثر بودجه سالانه اطمینان می‌دهد.</t>
    </r>
  </si>
  <si>
    <r>
      <t>سیستم‌های مالی:</t>
    </r>
    <r>
      <rPr>
        <sz val="8"/>
        <rFont val="Bahij Zar"/>
        <family val="1"/>
      </rPr>
      <t xml:space="preserve"> نهاد از سیستم‌های منظم و موثر حسابداری و مدیریت مالی استفاده می‌کند.</t>
    </r>
  </si>
  <si>
    <r>
      <t xml:space="preserve">حسابدهی: </t>
    </r>
    <r>
      <rPr>
        <sz val="8"/>
        <rFont val="Bahij Zar"/>
        <family val="1"/>
      </rPr>
      <t>عواید و مصارف نهاد به طور سالانه مورد بازرسی قرار می‌گیرد</t>
    </r>
    <r>
      <rPr>
        <b/>
        <sz val="8"/>
        <rFont val="Bahij Zar"/>
        <family val="1"/>
      </rPr>
      <t>.</t>
    </r>
  </si>
  <si>
    <r>
      <t xml:space="preserve">نیازمندی‌های برنامه: </t>
    </r>
    <r>
      <rPr>
        <sz val="8"/>
        <rFont val="Bahij Zar"/>
        <family val="1"/>
      </rPr>
      <t>تمام برنامه‌های علمی به طور واضح نیازمندی‌های فراغت و انکشاف مهارت‌های فارغان را تصریح می‌کند.</t>
    </r>
  </si>
  <si>
    <r>
      <t xml:space="preserve">نظارت سالانه: </t>
    </r>
    <r>
      <rPr>
        <sz val="8"/>
        <rFont val="Bahij Zar"/>
        <family val="1"/>
      </rPr>
      <t>تمام برنامه‌های علمی در هر سال، مورد نظارت سالانه، طبق فارمت تأیید شده وزارت تحصیلات عالی قرار می‌گیرد.</t>
    </r>
  </si>
  <si>
    <r>
      <t xml:space="preserve">ارزیابی: </t>
    </r>
    <r>
      <rPr>
        <sz val="8"/>
        <rFont val="Bahij Zar"/>
        <family val="1"/>
      </rPr>
      <t>روش‌های ارزیابی و امتحانات محصلان که بیانگر شفافیت، اعتدال و متناسب به محتوایی مواد درسی باشد. این امر به منظور ارزیابی سطح فهم محصل از روند آموزش و تحصیل تطبیق می‌گردد.</t>
    </r>
  </si>
  <si>
    <r>
      <t xml:space="preserve">آموزش الکترونیکی (استفاده از تکنالوژی): </t>
    </r>
    <r>
      <rPr>
        <sz val="8"/>
        <rFont val="Bahij Zar"/>
        <family val="1"/>
      </rPr>
      <t>نهاد ظرفیت خویش را در تطبیق و استفاده از آموزش الکترونیکی انکشاف داده و آن را در سطح نهاد ترویج می‌کند.</t>
    </r>
  </si>
  <si>
    <r>
      <t>مشارکت جمعی:</t>
    </r>
    <r>
      <rPr>
        <sz val="8"/>
        <rFont val="Bahij Zar"/>
        <family val="1"/>
      </rPr>
      <t xml:space="preserve"> نهاد ظرفیت خویش را با عقد توامیت‌های علمی با موسسات تحصیلی داخلی و خارجی انکشاف داده است.</t>
    </r>
  </si>
  <si>
    <r>
      <t xml:space="preserve">حمایت: </t>
    </r>
    <r>
      <rPr>
        <sz val="8"/>
        <rFont val="Bahij Zar"/>
        <family val="1"/>
      </rPr>
      <t>نهاد ظرفیت‌های خود را جهت حمایت از فعالیت‌های تحقیقی توسعه می‌بخشد.</t>
    </r>
  </si>
  <si>
    <r>
      <t>آموزش:</t>
    </r>
    <r>
      <rPr>
        <sz val="8"/>
        <rFont val="Bahij Zar"/>
        <family val="1"/>
      </rPr>
      <t xml:space="preserve"> نهاد مهارت‌های تحقیقی و ظرفیت استادان خویش را در انجام تحقیقات معیاری توسعه می‌بخشد.</t>
    </r>
  </si>
  <si>
    <r>
      <t>ظرفیت اکادمیک:</t>
    </r>
    <r>
      <rPr>
        <sz val="8"/>
        <rFont val="Bahij Zar"/>
        <family val="1"/>
      </rPr>
      <t xml:space="preserve"> نهاد اعضای کادر علمی با سویه‌های تحصیلی مناسب مقرر می‌نماید تا به منظور پیشبرد امور اکادمیک پاسخگوی نیازهای نهاد تحصیلی باشند.</t>
    </r>
  </si>
  <si>
    <r>
      <t>ظرفیت اداری:</t>
    </r>
    <r>
      <rPr>
        <sz val="8"/>
        <rFont val="Bahij Zar"/>
        <family val="1"/>
      </rPr>
      <t xml:space="preserve"> نهاد تعداد کارمندان مورد نیاز خود را که از مهارت‌های خاص برخوردار باشند جهت پیشبرد امور غیراکادمیک (اداری و تخنیکی) نهاد مقرر می‌نماید.</t>
    </r>
  </si>
  <si>
    <r>
      <t xml:space="preserve">فعالیت‌های کارمندان: </t>
    </r>
    <r>
      <rPr>
        <sz val="8"/>
        <rFont val="Bahij Zar"/>
        <family val="1"/>
      </rPr>
      <t>اجراآت کاری تمامی کارمندان نهاد با توجه به اصلاحات در کیفیت کاری شان سالانه مورد ارزیابی قرار می‌گیرند.</t>
    </r>
  </si>
  <si>
    <r>
      <t xml:space="preserve">انکشاف مسلکی: </t>
    </r>
    <r>
      <rPr>
        <sz val="8"/>
        <rFont val="Bahij Zar"/>
        <family val="1"/>
      </rPr>
      <t>نهاد نیازمندی‌های انکشافی کارمندان خویش را براساس فیدبک‌های تشخیص نموده و برای حل آن اقدام می‌نماید.</t>
    </r>
  </si>
  <si>
    <r>
      <t xml:space="preserve">آزادی‌های اکادمیک: </t>
    </r>
    <r>
      <rPr>
        <sz val="8"/>
        <rFont val="Bahij Zar"/>
        <family val="1"/>
      </rPr>
      <t>رهبری نهاد تحصیلی، آزادی‌های اکادمیک را مطابق با مواد قانون و اصول اداری و اکادمیک مورد حمایت و تشویق قرار می‌دهد.</t>
    </r>
  </si>
  <si>
    <r>
      <t xml:space="preserve">شکایت استادان و کارمندان: </t>
    </r>
    <r>
      <rPr>
        <sz val="8"/>
        <rFont val="Bahij Zar"/>
        <family val="1"/>
      </rPr>
      <t>هیئت رهبری نهاد تحصیلی به طور مستمر از پروسۀ رسیدگی به شکایات اعضای کادر علمی و کارمندان‌اش نظارت نموده و آن را مدیریت می‌کند.</t>
    </r>
  </si>
  <si>
    <r>
      <t xml:space="preserve">معلومات محصلان: </t>
    </r>
    <r>
      <rPr>
        <sz val="8"/>
        <rFont val="Bahij Zar"/>
        <family val="1"/>
      </rPr>
      <t>نهاد دارای سیستم‌های منظمی است که در آن معلومات محصلان درج، تحلیل و مورد استفاده قرار‌گیرد.</t>
    </r>
  </si>
  <si>
    <r>
      <t>خدمات و حمایت از محصلان:</t>
    </r>
    <r>
      <rPr>
        <sz val="8"/>
        <rFont val="Bahij Zar"/>
        <family val="1"/>
      </rPr>
      <t xml:space="preserve"> نهاد خدماتی را غرض رفع نیازمندی‌های اکادمیک محصلان خویش تهیه و ارایه می‌نماید.</t>
    </r>
  </si>
  <si>
    <r>
      <t>پالیسی و طرزالعمل‌های انضباطی:</t>
    </r>
    <r>
      <rPr>
        <sz val="8"/>
        <rFont val="Bahij Zar"/>
        <family val="1"/>
      </rPr>
      <t xml:space="preserve"> نهاد دارای رهنمود و یا طرزالعمل انضباطی می‌باشد که براساس آن سلوک اخلاقی محصلان را مدیریت نماید.</t>
    </r>
  </si>
  <si>
    <r>
      <rPr>
        <b/>
        <sz val="8"/>
        <rFont val="Bahij Zar"/>
        <family val="1"/>
      </rPr>
      <t>نهاد و مدیریت</t>
    </r>
    <r>
      <rPr>
        <sz val="8"/>
        <rFont val="Bahij Zar"/>
        <family val="1"/>
      </rPr>
      <t>: نهاد اطمینان می‌دهد که پروسه‌ها و پالیسی‌های ارتقا و بهبود کیفیت در تمامی سطوح نهاد تحصیلی در مطابقت با اسناد تقنینی مدیریت می‌شود.</t>
    </r>
  </si>
  <si>
    <r>
      <t>منابع:</t>
    </r>
    <r>
      <rPr>
        <sz val="8"/>
        <rFont val="Bahij Zar"/>
        <family val="1"/>
      </rPr>
      <t xml:space="preserve"> نهاد اطمینان می‌دهد که منابع مورد نیاز را برای ارتقای کیفیت و تطبیق پلان‌های آن طبق معیار فراهم می‌سازد.</t>
    </r>
  </si>
  <si>
    <r>
      <rPr>
        <b/>
        <sz val="8"/>
        <rFont val="Bahij Zar"/>
        <family val="1"/>
      </rPr>
      <t>ظرفیت</t>
    </r>
    <r>
      <rPr>
        <sz val="8"/>
        <rFont val="Bahij Zar"/>
        <family val="1"/>
      </rPr>
      <t>: نهاد منابع کافی کتابخانه‌ای و معلوماتی را غرض حمایت از برنامه‌های علمی و تحقیقی خود فراهم می‌سازد.</t>
    </r>
  </si>
  <si>
    <r>
      <t xml:space="preserve">مدیریت: </t>
    </r>
    <r>
      <rPr>
        <sz val="8"/>
        <rFont val="Bahij Zar"/>
        <family val="1"/>
      </rPr>
      <t>کتابخانه و منابع معلوماتی بخاطر حمایت از دستیابی به اهداف اداری و اکادمیک بطور موثر مدیریت می‌شوند.</t>
    </r>
  </si>
  <si>
    <r>
      <t xml:space="preserve">دسترسی: </t>
    </r>
    <r>
      <rPr>
        <sz val="8"/>
        <rFont val="Bahij Zar"/>
        <family val="1"/>
      </rPr>
      <t>نهاد از دسترسی مناسب استادان و محصلان به منابع کتابخانه‌ای و معلوماتی اطمینان می‌دهد.</t>
    </r>
  </si>
  <si>
    <r>
      <rPr>
        <b/>
        <sz val="8"/>
        <rFont val="Bahij Zar"/>
        <family val="1"/>
      </rPr>
      <t>سهولت‌های تدریسی</t>
    </r>
    <r>
      <rPr>
        <sz val="8"/>
        <rFont val="Bahij Zar"/>
        <family val="1"/>
      </rPr>
      <t>: نهاد امکانات کافی تدریسی را غرض حمایت از تحقیق و تدریس به شکل تئوری و عملی مطابق نیازمندی‌های محصلان فراهم می‌سازد.</t>
    </r>
  </si>
  <si>
    <r>
      <t>تکنالوژی معلوماتی:</t>
    </r>
    <r>
      <rPr>
        <sz val="8"/>
        <rFont val="Bahij Zar"/>
        <family val="1"/>
      </rPr>
      <t xml:space="preserve"> نهاد تلاش می‌ورزد تا برای استادان و محصلان زیربنای تکنالوژی معلوماتی را فراهم سازد.</t>
    </r>
  </si>
  <si>
    <r>
      <t>تسهیلات:</t>
    </r>
    <r>
      <rPr>
        <sz val="8"/>
        <rFont val="Bahij Zar"/>
        <family val="1"/>
      </rPr>
      <t xml:space="preserve"> نهاد تسهیلات مناسب را برای اعضای کادر علمی و محصلان خویش فراهم می‌سازد.</t>
    </r>
  </si>
  <si>
    <r>
      <t xml:space="preserve">صحت، مصئونیت و امنیت: </t>
    </r>
    <r>
      <rPr>
        <sz val="8"/>
        <rFont val="Bahij Zar"/>
        <family val="1"/>
      </rPr>
      <t>محیط نهاد برای استادان و محصلان امن و مصئون است.</t>
    </r>
  </si>
  <si>
    <r>
      <t>فعالیت‌های اکادمیک:</t>
    </r>
    <r>
      <rPr>
        <sz val="8"/>
        <rFont val="Bahij Zar"/>
        <family val="1"/>
      </rPr>
      <t xml:space="preserve"> برنامه‌های تحقیقی و تدریسی نهاد مأموریت نهاد تحصیلی را به حیث عامل انکشاف اجتماعی، اقتصادی و فرهنگی منعکس می‌سازد.</t>
    </r>
  </si>
  <si>
    <t xml:space="preserve">حسابدهی هیأت رهبری </t>
  </si>
  <si>
    <t>ارزش مجموعی اسناد</t>
  </si>
  <si>
    <t>ارزش مجموعی به فیصدی</t>
  </si>
  <si>
    <t>نمره حاصله مجموعی</t>
  </si>
  <si>
    <t>فیصدی مجموعی نمرۀ حاصله</t>
  </si>
  <si>
    <t>مشخصات معیار فرغی و شاخص ها</t>
  </si>
  <si>
    <t>فیصدی اخذ شده</t>
  </si>
  <si>
    <t>اسم بازنگر/ بررسی</t>
  </si>
  <si>
    <t>تاریخ بررسی:</t>
  </si>
  <si>
    <t>هیأت بررسی</t>
  </si>
  <si>
    <t>امضا</t>
  </si>
  <si>
    <t xml:space="preserve">مسؤل </t>
  </si>
  <si>
    <t>امضا و مهر</t>
  </si>
  <si>
    <r>
      <t>اصول اخلاقی: ن</t>
    </r>
    <r>
      <rPr>
        <sz val="8"/>
        <rFont val="Bahij Zar"/>
        <family val="1"/>
      </rPr>
      <t>هاد سعی می‌کند مطابق به معیارهای اخلاقی عمل نموده، تا از فساد، واسطه و قوم‌پرستی جلوگیری به عمل آمده  و نیز شفافیت کاری و انصاف در تمامی عرصه کاری نافذ گردد.</t>
    </r>
  </si>
  <si>
    <r>
      <t>فعالیت های تحقیق:</t>
    </r>
    <r>
      <rPr>
        <sz val="8"/>
        <rFont val="Bahij Zar"/>
        <family val="1"/>
      </rPr>
      <t xml:space="preserve"> نهاد مجموعۀ از فعالیت‌های تحقیقی را انجام می‌دهد.</t>
    </r>
  </si>
  <si>
    <t xml:space="preserve">انصاف و عدالت </t>
  </si>
  <si>
    <t>موجودیت آمریت و کمیتۀ دعوت و ارشاد در سطح نهاد</t>
  </si>
  <si>
    <t xml:space="preserve">شواهد گزارش تطبیق پلان عملیاتی آمریت دعوت و ارشاد </t>
  </si>
  <si>
    <t>سند لایحۀ وظایف کمیتۀ اصلی دعوت و ارشاد</t>
  </si>
  <si>
    <t>سند پلان عملیاتی سالانه کمیتۀ  دعوت و ارشاد</t>
  </si>
  <si>
    <t>تأییدی اعضا و آمر کمیتۀ توسط شورای علمی نهاد تحصیلی</t>
  </si>
  <si>
    <t>موجودیت کتاب جلسات و ثبت صورت جلسات کمیتۀ  دعوت و ارشاد نهاد تحصیلی (اجندا و فیصله ها مطابق به لایحه وظایف کمیتۀ و مسئولیت که از سوی شورای علمی نهاد سپرده شده بحث می شود)</t>
  </si>
  <si>
    <r>
      <t xml:space="preserve">مهارت‌های محصلان: </t>
    </r>
    <r>
      <rPr>
        <sz val="8"/>
        <rFont val="Bahij Zar"/>
        <family val="1"/>
      </rPr>
      <t>نهاد مهارت‌هایی را غرض انکشاف ظرفیت کاربردی محصلان خویش مشخص نموده است تا آن‌ها را در پروسۀ کسب موفقیت در وظایف شان حمایت نماید.</t>
    </r>
  </si>
  <si>
    <t>گزارش تطبیقی تأیید شدۀ پلان عملیاتی کمیته اصلی پلان استراتیژیک از سوی شورای علمی نهاد (کمیته اصلی پلان استراتیژیک بعد از تدوین پلان استراتیژیک، مسؤلیت نظارت از تطبیق پلان استراتیژیک را دارد)</t>
  </si>
  <si>
    <t>نهاد کارمندان مربوطه را در انکشاف پلان عملیاتی سالانۀ خویش سهیم می‌سازد</t>
  </si>
  <si>
    <r>
      <t xml:space="preserve">پلان‌گذاری عملیاتی: </t>
    </r>
    <r>
      <rPr>
        <sz val="8"/>
        <rFont val="Bahij Zar"/>
        <family val="1"/>
      </rPr>
      <t>نهاد پلان عملیاتی سالانه را انکشاف می‌دهد که در آن چگونگی تطبیق پلان استراتژیک به جزئیات  گنجانیده شده است و کارمندان را در انکشاف پلان عملیاتی سالانه خویش سهیم میسازد</t>
    </r>
  </si>
  <si>
    <t>اسناد و شواهد تأییدی پلان عملیاتی توسط شورای علمی نهاد تحصیلی</t>
  </si>
  <si>
    <t>اسناد و شواهد تأییدی گزارش تطبیقی پلان عملیاتی توسط شورای علمی نهاد تحصیلی</t>
  </si>
  <si>
    <r>
      <t>موثریت سازماندهی:</t>
    </r>
    <r>
      <rPr>
        <sz val="8"/>
        <rFont val="Bahij Zar"/>
        <family val="1"/>
      </rPr>
      <t xml:space="preserve"> نهاد کارمندان اکادمیک و اداری خویش را در روند نظارت از تطبیق پلان عملیاتی سال مورد نظر سهیم ساخته و پیشنهادهای شان را در مورد نقاط ضعف در پلان عملیاتی سال آینده می‌گنجاند.</t>
    </r>
  </si>
  <si>
    <r>
      <t xml:space="preserve">معلومات عمومی: </t>
    </r>
    <r>
      <rPr>
        <sz val="8"/>
        <rFont val="Bahij Zar"/>
        <family val="1"/>
      </rPr>
      <t xml:space="preserve">نهاد تمام معلومات خویش را در مورد دیدگاه، مأموریت، پلان استراتژی، پلان عملیاتی و گزارش تطبیقی پلان عملیاتی از طرق مختلفه شریک می‌سازید. </t>
    </r>
  </si>
  <si>
    <t xml:space="preserve">در سطح نهاد تحصیلی </t>
  </si>
  <si>
    <t xml:space="preserve">هیئت نظارت، از تطبیق پلان استراتیژیک در سطح نهاد نظارت می‌نماید </t>
  </si>
  <si>
    <t>آگاهی‌دهی دیدگاه و مأموریت در سطح نهاد</t>
  </si>
  <si>
    <r>
      <t xml:space="preserve">دیدگاه و مأموریت: </t>
    </r>
    <r>
      <rPr>
        <sz val="8"/>
        <rFont val="Bahij Zar"/>
        <family val="1"/>
      </rPr>
      <t>نهاد تحصیلی دارای دیدگاه و مأموریتی است که توسط مراجع ذیربط تصویب شده می‌باشد.</t>
    </r>
  </si>
  <si>
    <t>موضوعات مربوط به این چک لست باید در جریان بررسی به شکل دقیق و منظم با ذکر اسم هیئت بررسی کننده، مسؤل نهاد با مهر و امضای آن در سطح نهاد تکمیل گردد</t>
  </si>
  <si>
    <t xml:space="preserve">گزارش از تطبیق پلان کاری سالانۀ رییس نهاد تحصیلی و مطابقت آن با لایحه وظایف </t>
  </si>
  <si>
    <t xml:space="preserve">گزارش از تطبیق پلان کاری سالانۀ معاون علمی امور نهاد تحصیلی و مطابقت آن با لایحه وظایف </t>
  </si>
  <si>
    <t xml:space="preserve">گزارش از تطبیق پلان کاری سالانۀ معاون امور محصلان نهاد تحصیلی و مطابقت آن با لایحه وظایف </t>
  </si>
  <si>
    <t xml:space="preserve">گزارش از تطبیق پلان کاری سالانۀ معاون مالی و اداری نهاد تحصیلی و مطابقت آن با لایحه وظایف </t>
  </si>
  <si>
    <t xml:space="preserve">گزارش از تطبیق پلان کاری آمرین بخش های اداری نهاد تحصیلی و مطابقت آن با لایحه وظایف </t>
  </si>
  <si>
    <t xml:space="preserve">گزارش از تطبیق پلان کاری مدیران بخش های اداری نهاد تحصیلی و مطابقت آن با لایحه وظایف </t>
  </si>
  <si>
    <t>گزارش تطبیقی تأیید شدۀ پلان عملیاتی کمیته اصلی امتحانات از سوی شورای علمی نهاد</t>
  </si>
  <si>
    <t>گزارش تطبیقی تأیید شدۀ پلان عملیاتی کمیته اصلی آموزش الکترونیک از سوی شورای علمی نهاد</t>
  </si>
  <si>
    <t>گزارش تطبیقی تأیید شدۀ پلان عملیاتی کمیته اصلی تحقیق از سوی شورای علمی نهاد</t>
  </si>
  <si>
    <t xml:space="preserve">اسناد و شواهد برگزاری سمینارهای تحقیقی در سطح نهاد (اسم سیمینار، تاریخ تدویر و موضوعات که ارایه شده) در مقایسه با گزارش حفظ سند اعتباردهی سال قبل و گزارش بازنگری مرحله سوم اعتباردهی </t>
  </si>
  <si>
    <r>
      <t xml:space="preserve">پالیسی‌ها و پروسۀ استخدام: </t>
    </r>
    <r>
      <rPr>
        <sz val="8"/>
        <rFont val="Bahij Zar"/>
        <family val="1"/>
      </rPr>
      <t xml:space="preserve">تمام پالیسی ها و پروسه های استخدام تعیین حجم کار و ارتقای کارمندان بر اساس شایستگی و شفافیت تظیم گردیده است. </t>
    </r>
  </si>
  <si>
    <t>گزارش تطبیقی تأیید شدۀ پلان عملیاتی کمیته اصلی ارتقای کیفیت از سوی شورای علمی نهاد</t>
  </si>
  <si>
    <t>اسناد و شواهد پلان عملیاتی آمریت ارتقای کیفیت که از سوی شورای علمی تأیید شده باشد.</t>
  </si>
  <si>
    <t>اسناد و شواهد گزارش تطبیقی پلان عملیاتی آمریت ارتقای کیفیت (ربعوار)</t>
  </si>
  <si>
    <t>اسناد و شواهد سیستم دوسیه‌داری منظم آمریت ارتقای کیفیت براساس تطبیق معیارها</t>
  </si>
  <si>
    <t>اسناد و شواهد مجهز بودن آمریت ارتقای کیفیت در سطح نهاد</t>
  </si>
  <si>
    <t>اسناد و شواهد برگزاری برنامه‌های ارتقای معلومات اعضای کادر علمی و اداری توسط آمریت ارتقای کیفیت در سطح نهاد (عنوان برنامه، زمان تدویر آن، موضوعات ارایه شده، اشتراک کننده گان و موثریت آن از طریق مصاحبه)</t>
  </si>
  <si>
    <t>پروسه میتودیک آمریت ارتقای کیفیت</t>
  </si>
  <si>
    <t>اسناد و شواهد انکشاف سیستم کمپیوتری کتابخانه (کمپیوتر ها طبق نیاز مطالعه کننده گان باشد، وصل بودن سیستم کمپیوتری کتابخانه به سرور دیتابس یا سرور جداگانه...)</t>
  </si>
  <si>
    <t>موجودیت مسجد مناسب (مکان دایمی برای ادای نماز، پاکی مسجد، مکان مناسب برای وضو ...)</t>
  </si>
  <si>
    <t>چارچوب بررسی حفظ سند اعتباردهی نهادهایکه بخش طب دارند</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</si>
</sst>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00"/>
  </numFmts>
  <fonts count="10" x14ac:knownFonts="1">
    <font>
      <sz val="11"/>
      <color theme="1"/>
      <name val="Calibri"/>
      <family val="2"/>
      <scheme val="minor"/>
    </font>
    <font>
      <sz val="11"/>
      <color theme="1"/>
      <name val="Calibri"/>
      <family val="2"/>
      <scheme val="minor"/>
    </font>
    <font>
      <sz val="8"/>
      <name val="Bahij Zar"/>
      <family val="1"/>
    </font>
    <font>
      <sz val="8"/>
      <name val="Bahij Jalal"/>
      <family val="1"/>
    </font>
    <font>
      <b/>
      <sz val="8"/>
      <name val="Bahij Zar"/>
      <family val="1"/>
    </font>
    <font>
      <b/>
      <sz val="14"/>
      <name val="Bahij Zar"/>
      <family val="1"/>
    </font>
    <font>
      <sz val="8"/>
      <color rgb="FFFF0000"/>
      <name val="Bahij Zar"/>
      <family val="1"/>
    </font>
    <font>
      <b/>
      <sz val="8"/>
      <color theme="0"/>
      <name val="Bahij Zar"/>
      <family val="1"/>
    </font>
    <font>
      <sz val="8"/>
      <color theme="0"/>
      <name val="Bahij Zar"/>
      <family val="1"/>
    </font>
    <font>
      <b/>
      <sz val="12"/>
      <name val="Bahij Zar"/>
      <family val="1"/>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xf numFmtId="9" fontId="1" fillId="0" borderId="0" applyFont="0" applyFill="0" applyBorder="0" applyAlignment="0" applyProtection="0"/>
  </cellStyleXfs>
  <cellXfs count="159">
    <xf numFmtId="0" fontId="0" fillId="0" borderId="0" xfId="0"/>
    <xf numFmtId="0" fontId="2" fillId="0" borderId="0" xfId="0" applyFont="1" applyFill="1" applyProtection="1"/>
    <xf numFmtId="0" fontId="2" fillId="0" borderId="0" xfId="0" applyFont="1" applyFill="1" applyBorder="1" applyProtection="1"/>
    <xf numFmtId="2" fontId="2" fillId="0" borderId="0" xfId="0" applyNumberFormat="1" applyFont="1" applyFill="1" applyBorder="1" applyProtection="1"/>
    <xf numFmtId="0" fontId="2" fillId="0" borderId="0" xfId="0" applyFont="1" applyFill="1" applyAlignment="1" applyProtection="1">
      <alignment vertical="center"/>
    </xf>
    <xf numFmtId="0" fontId="2" fillId="0" borderId="0" xfId="0" applyFont="1" applyFill="1" applyProtection="1">
      <protection locked="0"/>
    </xf>
    <xf numFmtId="0" fontId="2" fillId="0" borderId="0" xfId="0" applyFont="1" applyFill="1" applyBorder="1" applyAlignment="1" applyProtection="1">
      <alignment horizontal="center" vertical="center"/>
    </xf>
    <xf numFmtId="0" fontId="4" fillId="0" borderId="0" xfId="0" applyFont="1" applyFill="1" applyAlignment="1" applyProtection="1">
      <alignment horizontal="center" vertical="center"/>
    </xf>
    <xf numFmtId="0" fontId="2" fillId="0" borderId="7" xfId="0" applyFont="1" applyFill="1" applyBorder="1" applyAlignment="1" applyProtection="1">
      <alignment horizontal="center" vertical="center" wrapText="1"/>
    </xf>
    <xf numFmtId="0" fontId="2" fillId="0" borderId="0" xfId="0" applyFont="1" applyFill="1" applyAlignment="1" applyProtection="1">
      <alignment horizontal="center" wrapText="1"/>
    </xf>
    <xf numFmtId="0" fontId="2" fillId="0" borderId="0" xfId="0" applyFont="1" applyFill="1" applyAlignment="1" applyProtection="1">
      <alignment wrapText="1"/>
    </xf>
    <xf numFmtId="0" fontId="8" fillId="0" borderId="0" xfId="0" applyFont="1" applyFill="1" applyProtection="1"/>
    <xf numFmtId="0" fontId="7" fillId="0" borderId="0" xfId="0" applyFont="1" applyFill="1" applyAlignment="1" applyProtection="1">
      <alignment horizontal="center" vertical="center"/>
    </xf>
    <xf numFmtId="2" fontId="8" fillId="0" borderId="0" xfId="0" applyNumberFormat="1" applyFont="1" applyFill="1" applyBorder="1" applyProtection="1"/>
    <xf numFmtId="0" fontId="4"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wrapText="1"/>
    </xf>
    <xf numFmtId="0" fontId="2" fillId="0" borderId="6" xfId="0" applyFont="1" applyFill="1" applyBorder="1" applyAlignment="1" applyProtection="1">
      <alignment horizontal="center" vertical="center" wrapText="1"/>
    </xf>
    <xf numFmtId="2" fontId="2" fillId="0" borderId="0" xfId="0" applyNumberFormat="1"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2" fontId="2" fillId="0" borderId="0" xfId="0" applyNumberFormat="1" applyFont="1" applyFill="1" applyAlignment="1" applyProtection="1">
      <alignment horizontal="center" vertical="center"/>
    </xf>
    <xf numFmtId="2" fontId="2" fillId="0" borderId="0" xfId="0" applyNumberFormat="1" applyFont="1" applyFill="1" applyProtection="1"/>
    <xf numFmtId="0" fontId="2" fillId="0" borderId="0" xfId="0" applyFont="1" applyFill="1" applyBorder="1" applyAlignment="1" applyProtection="1">
      <alignment vertical="center" wrapText="1"/>
      <protection locked="0"/>
    </xf>
    <xf numFmtId="0" fontId="2" fillId="0" borderId="0" xfId="0" applyFont="1" applyFill="1" applyBorder="1" applyAlignment="1" applyProtection="1">
      <alignment horizontal="right" vertical="center" wrapText="1"/>
      <protection locked="0"/>
    </xf>
    <xf numFmtId="2" fontId="2" fillId="0" borderId="0" xfId="0" applyNumberFormat="1" applyFont="1" applyFill="1" applyAlignment="1" applyProtection="1">
      <alignment vertical="center"/>
    </xf>
    <xf numFmtId="2" fontId="4" fillId="0" borderId="0" xfId="0" applyNumberFormat="1" applyFont="1" applyFill="1" applyAlignment="1" applyProtection="1">
      <alignment horizontal="center" vertical="center"/>
    </xf>
    <xf numFmtId="0" fontId="2" fillId="0" borderId="0" xfId="0" applyFont="1" applyFill="1" applyBorder="1" applyProtection="1">
      <protection locked="0"/>
    </xf>
    <xf numFmtId="43" fontId="2" fillId="0" borderId="0" xfId="0" applyNumberFormat="1" applyFont="1" applyFill="1" applyAlignment="1" applyProtection="1">
      <alignment horizontal="center" vertical="center"/>
    </xf>
    <xf numFmtId="43" fontId="4" fillId="0" borderId="0" xfId="0" applyNumberFormat="1" applyFont="1" applyFill="1" applyAlignment="1" applyProtection="1">
      <alignment horizontal="center" vertical="center"/>
    </xf>
    <xf numFmtId="0" fontId="2" fillId="0" borderId="0" xfId="0" applyFont="1" applyFill="1" applyBorder="1" applyAlignment="1" applyProtection="1">
      <alignment horizontal="center" vertical="top" wrapText="1"/>
      <protection locked="0"/>
    </xf>
    <xf numFmtId="0" fontId="2" fillId="0" borderId="0" xfId="0" applyFont="1" applyFill="1" applyAlignment="1" applyProtection="1">
      <alignment horizontal="center" vertical="center"/>
      <protection locked="0"/>
    </xf>
    <xf numFmtId="0" fontId="2" fillId="0" borderId="0" xfId="0" applyFont="1" applyFill="1" applyAlignment="1" applyProtection="1">
      <alignment horizontal="center" vertical="center"/>
    </xf>
    <xf numFmtId="2" fontId="2" fillId="0" borderId="1" xfId="0" applyNumberFormat="1" applyFont="1" applyFill="1" applyBorder="1" applyAlignment="1" applyProtection="1">
      <alignment horizontal="center" vertical="center" wrapText="1"/>
      <protection locked="0"/>
    </xf>
    <xf numFmtId="164" fontId="2"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vertical="center" wrapText="1"/>
    </xf>
    <xf numFmtId="2" fontId="2" fillId="0" borderId="1" xfId="0" applyNumberFormat="1" applyFont="1" applyFill="1" applyBorder="1" applyAlignment="1" applyProtection="1">
      <alignment horizontal="center" vertical="center"/>
      <protection locked="0"/>
    </xf>
    <xf numFmtId="9" fontId="2" fillId="0" borderId="1" xfId="0" applyNumberFormat="1" applyFont="1" applyFill="1" applyBorder="1" applyAlignment="1" applyProtection="1">
      <alignment horizontal="center" vertical="center"/>
      <protection locked="0"/>
    </xf>
    <xf numFmtId="0" fontId="2" fillId="0" borderId="1" xfId="0" applyFont="1" applyFill="1" applyBorder="1" applyProtection="1"/>
    <xf numFmtId="0" fontId="2" fillId="0" borderId="1" xfId="0" applyFont="1" applyFill="1" applyBorder="1" applyAlignment="1" applyProtection="1">
      <alignment vertical="center"/>
      <protection locked="0"/>
    </xf>
    <xf numFmtId="0" fontId="2" fillId="0" borderId="9" xfId="0" applyFont="1" applyFill="1" applyBorder="1" applyAlignment="1" applyProtection="1">
      <alignment horizontal="left" vertical="center"/>
    </xf>
    <xf numFmtId="2" fontId="2" fillId="0" borderId="0" xfId="0" applyNumberFormat="1" applyFont="1" applyFill="1" applyBorder="1" applyAlignment="1" applyProtection="1">
      <alignment horizontal="center" vertical="center" wrapText="1"/>
    </xf>
    <xf numFmtId="10" fontId="2" fillId="0" borderId="1" xfId="1" applyNumberFormat="1"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right" vertical="center"/>
      <protection locked="0"/>
    </xf>
    <xf numFmtId="0" fontId="2" fillId="0" borderId="0" xfId="0" applyFont="1" applyFill="1" applyBorder="1" applyAlignment="1" applyProtection="1">
      <alignment horizontal="right" vertical="top" wrapText="1"/>
      <protection locked="0"/>
    </xf>
    <xf numFmtId="0" fontId="4" fillId="0" borderId="0" xfId="0" applyFont="1" applyFill="1" applyBorder="1" applyAlignment="1" applyProtection="1">
      <alignment horizontal="left"/>
      <protection locked="0"/>
    </xf>
    <xf numFmtId="2" fontId="4" fillId="0" borderId="0" xfId="0" applyNumberFormat="1" applyFont="1" applyFill="1" applyBorder="1" applyAlignment="1" applyProtection="1">
      <alignment horizontal="center" vertical="center"/>
      <protection locked="0"/>
    </xf>
    <xf numFmtId="9" fontId="4" fillId="0" borderId="0" xfId="1" applyFont="1" applyFill="1" applyBorder="1" applyAlignment="1" applyProtection="1">
      <alignment horizontal="center" vertical="center"/>
      <protection locked="0"/>
    </xf>
    <xf numFmtId="164" fontId="4" fillId="0" borderId="0" xfId="1" applyNumberFormat="1" applyFont="1" applyFill="1" applyBorder="1" applyAlignment="1" applyProtection="1">
      <alignment horizontal="center" vertical="center"/>
      <protection locked="0"/>
    </xf>
    <xf numFmtId="0" fontId="4" fillId="0" borderId="0" xfId="0" applyFont="1" applyFill="1" applyBorder="1" applyAlignment="1" applyProtection="1">
      <alignment vertical="center"/>
      <protection locked="0"/>
    </xf>
    <xf numFmtId="2" fontId="4" fillId="0" borderId="0" xfId="0" applyNumberFormat="1" applyFont="1" applyFill="1" applyBorder="1" applyAlignment="1" applyProtection="1">
      <alignment horizontal="center" vertical="center" wrapText="1"/>
      <protection locked="0"/>
    </xf>
    <xf numFmtId="9" fontId="4" fillId="0" borderId="0" xfId="0" applyNumberFormat="1" applyFont="1" applyFill="1" applyBorder="1" applyAlignment="1" applyProtection="1">
      <alignment horizontal="center" vertical="center" wrapText="1"/>
      <protection locked="0"/>
    </xf>
    <xf numFmtId="0" fontId="4" fillId="0" borderId="0" xfId="0" applyFont="1" applyFill="1" applyBorder="1" applyAlignment="1" applyProtection="1">
      <alignment horizontal="left" vertical="center"/>
      <protection locked="0"/>
    </xf>
    <xf numFmtId="2" fontId="4" fillId="0" borderId="0" xfId="0" applyNumberFormat="1" applyFont="1" applyFill="1" applyBorder="1" applyAlignment="1" applyProtection="1">
      <alignment horizontal="center"/>
      <protection locked="0"/>
    </xf>
    <xf numFmtId="164" fontId="4" fillId="0" borderId="0" xfId="1" applyNumberFormat="1" applyFont="1" applyFill="1" applyBorder="1" applyAlignment="1" applyProtection="1">
      <alignment horizontal="center"/>
      <protection locked="0"/>
    </xf>
    <xf numFmtId="0" fontId="4" fillId="0" borderId="0" xfId="0" applyFont="1" applyFill="1" applyAlignment="1" applyProtection="1">
      <alignment horizontal="center" vertical="center"/>
      <protection locked="0"/>
    </xf>
    <xf numFmtId="9" fontId="4" fillId="0" borderId="0" xfId="0" applyNumberFormat="1" applyFont="1" applyFill="1" applyBorder="1" applyAlignment="1" applyProtection="1">
      <alignment horizontal="center" vertical="center"/>
      <protection locked="0"/>
    </xf>
    <xf numFmtId="164" fontId="4" fillId="0" borderId="0" xfId="0" applyNumberFormat="1" applyFont="1" applyFill="1" applyBorder="1" applyAlignment="1" applyProtection="1">
      <alignment horizontal="center" vertical="center" wrapText="1"/>
      <protection locked="0"/>
    </xf>
    <xf numFmtId="0" fontId="4" fillId="0" borderId="0" xfId="0" applyFont="1" applyFill="1" applyBorder="1" applyAlignment="1" applyProtection="1">
      <alignment vertical="center" wrapText="1"/>
    </xf>
    <xf numFmtId="0" fontId="4" fillId="0" borderId="0" xfId="0" applyFont="1" applyFill="1" applyBorder="1" applyAlignment="1" applyProtection="1">
      <alignment horizontal="left" vertical="center" wrapText="1"/>
    </xf>
    <xf numFmtId="0" fontId="2" fillId="0" borderId="1" xfId="0" applyFont="1" applyFill="1" applyBorder="1" applyProtection="1">
      <protection locked="0"/>
    </xf>
    <xf numFmtId="2" fontId="4" fillId="0" borderId="1" xfId="0" applyNumberFormat="1" applyFont="1" applyFill="1" applyBorder="1" applyAlignment="1" applyProtection="1">
      <alignment horizontal="center" vertical="center" wrapText="1"/>
    </xf>
    <xf numFmtId="10" fontId="3" fillId="0" borderId="1" xfId="1" applyNumberFormat="1" applyFont="1" applyFill="1" applyBorder="1" applyAlignment="1" applyProtection="1">
      <alignment horizontal="center" vertical="center" wrapText="1"/>
    </xf>
    <xf numFmtId="10" fontId="3" fillId="0" borderId="1" xfId="1" applyNumberFormat="1" applyFont="1" applyFill="1" applyBorder="1" applyAlignment="1" applyProtection="1">
      <alignment horizontal="center" vertical="center" wrapText="1"/>
      <protection locked="0"/>
    </xf>
    <xf numFmtId="2" fontId="4" fillId="0" borderId="4" xfId="0" applyNumberFormat="1" applyFont="1" applyFill="1" applyBorder="1" applyAlignment="1" applyProtection="1">
      <alignment horizontal="center" vertical="center" wrapText="1"/>
    </xf>
    <xf numFmtId="10" fontId="4" fillId="0" borderId="4" xfId="1" applyNumberFormat="1" applyFont="1" applyFill="1" applyBorder="1" applyAlignment="1" applyProtection="1">
      <alignment horizontal="center" vertical="center" wrapText="1"/>
    </xf>
    <xf numFmtId="2" fontId="2" fillId="0" borderId="1" xfId="0" applyNumberFormat="1" applyFont="1" applyFill="1" applyBorder="1" applyAlignment="1" applyProtection="1">
      <alignment horizontal="center" vertical="center"/>
    </xf>
    <xf numFmtId="10" fontId="2" fillId="0" borderId="1" xfId="1" applyNumberFormat="1" applyFont="1" applyFill="1" applyBorder="1" applyAlignment="1" applyProtection="1">
      <alignment horizontal="center" vertical="center"/>
    </xf>
    <xf numFmtId="10" fontId="2" fillId="0" borderId="1" xfId="1" applyNumberFormat="1" applyFont="1" applyFill="1" applyBorder="1" applyAlignment="1" applyProtection="1">
      <alignment horizontal="center" vertical="center"/>
      <protection locked="0"/>
    </xf>
    <xf numFmtId="2" fontId="4" fillId="0" borderId="1" xfId="0" applyNumberFormat="1" applyFont="1" applyFill="1" applyBorder="1" applyAlignment="1" applyProtection="1">
      <alignment horizontal="center" vertical="center"/>
    </xf>
    <xf numFmtId="10" fontId="4" fillId="0" borderId="1" xfId="1" applyNumberFormat="1" applyFont="1" applyFill="1" applyBorder="1" applyAlignment="1" applyProtection="1">
      <alignment horizontal="center" vertical="center"/>
    </xf>
    <xf numFmtId="10" fontId="2" fillId="0" borderId="1" xfId="1" applyNumberFormat="1" applyFont="1" applyFill="1" applyBorder="1" applyAlignment="1" applyProtection="1">
      <alignment horizontal="center" vertical="center" wrapText="1"/>
      <protection locked="0"/>
    </xf>
    <xf numFmtId="10" fontId="4" fillId="0" borderId="1" xfId="1" applyNumberFormat="1" applyFont="1" applyFill="1" applyBorder="1" applyAlignment="1" applyProtection="1">
      <alignment horizontal="center" vertical="center" wrapText="1"/>
    </xf>
    <xf numFmtId="0" fontId="2" fillId="0" borderId="1" xfId="0" applyFont="1" applyFill="1" applyBorder="1" applyAlignment="1" applyProtection="1">
      <alignment vertical="center"/>
    </xf>
    <xf numFmtId="0" fontId="2" fillId="0" borderId="1" xfId="0" applyFont="1" applyFill="1" applyBorder="1" applyAlignment="1" applyProtection="1">
      <alignment wrapText="1"/>
    </xf>
    <xf numFmtId="10" fontId="4" fillId="0" borderId="1" xfId="0" applyNumberFormat="1" applyFont="1" applyFill="1" applyBorder="1" applyAlignment="1" applyProtection="1">
      <alignment horizontal="center" vertical="center"/>
    </xf>
    <xf numFmtId="10" fontId="4" fillId="0" borderId="1" xfId="0" applyNumberFormat="1" applyFont="1" applyFill="1" applyBorder="1" applyAlignment="1" applyProtection="1">
      <alignment horizontal="center" vertical="center" wrapText="1"/>
    </xf>
    <xf numFmtId="0" fontId="2" fillId="0" borderId="1" xfId="0" applyFont="1" applyFill="1" applyBorder="1" applyAlignment="1" applyProtection="1">
      <alignment horizontal="right" wrapText="1"/>
    </xf>
    <xf numFmtId="0" fontId="2" fillId="0" borderId="13" xfId="0" applyFont="1" applyFill="1" applyBorder="1" applyAlignment="1" applyProtection="1">
      <alignment horizontal="center" vertical="center"/>
    </xf>
    <xf numFmtId="0" fontId="2" fillId="0" borderId="14" xfId="0" applyFont="1" applyFill="1" applyBorder="1" applyAlignment="1" applyProtection="1">
      <alignment horizontal="right" vertical="center" wrapText="1"/>
    </xf>
    <xf numFmtId="0" fontId="2" fillId="0" borderId="7" xfId="0" applyFont="1" applyFill="1" applyBorder="1" applyAlignment="1" applyProtection="1">
      <alignment horizontal="center" vertical="center"/>
    </xf>
    <xf numFmtId="0" fontId="2" fillId="0" borderId="4" xfId="0" applyFont="1" applyFill="1" applyBorder="1" applyAlignment="1" applyProtection="1">
      <alignment horizontal="right" vertical="center" wrapText="1"/>
    </xf>
    <xf numFmtId="0" fontId="2" fillId="0" borderId="3" xfId="0" applyFont="1" applyFill="1" applyBorder="1" applyAlignment="1" applyProtection="1">
      <alignment horizontal="right" vertical="center" wrapText="1"/>
    </xf>
    <xf numFmtId="165" fontId="2" fillId="0" borderId="1" xfId="0" applyNumberFormat="1" applyFont="1" applyFill="1" applyBorder="1" applyAlignment="1" applyProtection="1">
      <alignment horizontal="center" vertical="center" wrapText="1"/>
    </xf>
    <xf numFmtId="0" fontId="8" fillId="0" borderId="1" xfId="0" applyFont="1" applyFill="1" applyBorder="1" applyAlignment="1" applyProtection="1">
      <alignment horizontal="center" vertical="top" wrapText="1"/>
    </xf>
    <xf numFmtId="0" fontId="2"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right" vertical="center" wrapText="1"/>
      <protection locked="0"/>
    </xf>
    <xf numFmtId="0" fontId="2" fillId="0" borderId="1" xfId="0" applyFont="1" applyFill="1" applyBorder="1" applyAlignment="1" applyProtection="1">
      <alignment horizontal="center" vertical="center"/>
    </xf>
    <xf numFmtId="2" fontId="8" fillId="0" borderId="1" xfId="0" applyNumberFormat="1" applyFont="1" applyFill="1" applyBorder="1" applyAlignment="1" applyProtection="1">
      <alignment horizontal="center" vertical="top"/>
    </xf>
    <xf numFmtId="2" fontId="2" fillId="0" borderId="1" xfId="0" applyNumberFormat="1" applyFont="1" applyFill="1" applyBorder="1" applyAlignment="1" applyProtection="1">
      <alignment horizontal="center"/>
    </xf>
    <xf numFmtId="2" fontId="8" fillId="0" borderId="1" xfId="0" applyNumberFormat="1" applyFont="1" applyFill="1" applyBorder="1" applyAlignment="1" applyProtection="1">
      <alignment horizontal="center" vertical="top" wrapText="1"/>
    </xf>
    <xf numFmtId="0" fontId="2" fillId="0" borderId="1" xfId="0" applyFont="1" applyFill="1" applyBorder="1" applyAlignment="1" applyProtection="1">
      <alignment horizontal="right" vertical="center" wrapText="1"/>
    </xf>
    <xf numFmtId="0" fontId="2" fillId="0" borderId="1" xfId="0" applyFont="1" applyFill="1" applyBorder="1" applyAlignment="1" applyProtection="1">
      <alignment horizontal="center" vertical="center"/>
      <protection locked="0"/>
    </xf>
    <xf numFmtId="2" fontId="2" fillId="0" borderId="4" xfId="0" applyNumberFormat="1" applyFont="1" applyFill="1" applyBorder="1" applyAlignment="1" applyProtection="1">
      <alignment horizontal="center" wrapText="1"/>
    </xf>
    <xf numFmtId="0" fontId="4" fillId="0" borderId="1" xfId="0" applyFont="1" applyFill="1" applyBorder="1" applyAlignment="1" applyProtection="1">
      <alignment horizontal="center" vertical="center"/>
    </xf>
    <xf numFmtId="0" fontId="2" fillId="0" borderId="1" xfId="0" applyFont="1" applyFill="1" applyBorder="1" applyAlignment="1" applyProtection="1">
      <alignment horizontal="center" vertical="center" wrapText="1"/>
      <protection locked="0"/>
    </xf>
    <xf numFmtId="0" fontId="4" fillId="0" borderId="11" xfId="0" applyFont="1" applyFill="1" applyBorder="1" applyAlignment="1" applyProtection="1">
      <alignment horizontal="right" vertical="center" wrapText="1"/>
    </xf>
    <xf numFmtId="0" fontId="4" fillId="0" borderId="1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xf>
    <xf numFmtId="0" fontId="2" fillId="0" borderId="1"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xf>
    <xf numFmtId="0" fontId="2" fillId="0" borderId="9" xfId="0" applyFont="1" applyFill="1" applyBorder="1" applyAlignment="1" applyProtection="1">
      <alignment horizontal="left" vertical="center" wrapText="1"/>
    </xf>
    <xf numFmtId="0" fontId="2" fillId="0" borderId="2" xfId="0" applyFont="1" applyFill="1" applyBorder="1" applyAlignment="1" applyProtection="1">
      <alignment horizontal="right" vertical="center" wrapText="1"/>
      <protection locked="0"/>
    </xf>
    <xf numFmtId="0" fontId="2" fillId="0" borderId="9" xfId="0" applyFont="1" applyFill="1" applyBorder="1" applyAlignment="1" applyProtection="1">
      <alignment horizontal="right" vertical="center" wrapText="1"/>
      <protection locked="0"/>
    </xf>
    <xf numFmtId="2" fontId="8" fillId="0" borderId="1" xfId="0" applyNumberFormat="1" applyFont="1" applyFill="1" applyBorder="1" applyAlignment="1" applyProtection="1">
      <alignment horizontal="center" vertical="top"/>
    </xf>
    <xf numFmtId="2" fontId="2" fillId="0" borderId="1" xfId="0" applyNumberFormat="1" applyFont="1" applyFill="1" applyBorder="1" applyAlignment="1" applyProtection="1">
      <alignment horizontal="center" wrapText="1"/>
    </xf>
    <xf numFmtId="2" fontId="8" fillId="0" borderId="1" xfId="0" applyNumberFormat="1" applyFont="1" applyFill="1" applyBorder="1" applyAlignment="1" applyProtection="1">
      <alignment horizontal="center" vertical="top" wrapText="1"/>
    </xf>
    <xf numFmtId="2" fontId="2" fillId="0" borderId="4" xfId="0" applyNumberFormat="1" applyFont="1" applyFill="1" applyBorder="1" applyAlignment="1" applyProtection="1">
      <alignment horizontal="center"/>
    </xf>
    <xf numFmtId="2" fontId="2" fillId="0" borderId="3" xfId="0" applyNumberFormat="1" applyFont="1" applyFill="1" applyBorder="1" applyAlignment="1" applyProtection="1">
      <alignment horizontal="center"/>
    </xf>
    <xf numFmtId="2" fontId="8" fillId="0" borderId="4" xfId="0" applyNumberFormat="1" applyFont="1" applyFill="1" applyBorder="1" applyAlignment="1" applyProtection="1">
      <alignment horizontal="center" vertical="top"/>
    </xf>
    <xf numFmtId="2" fontId="8" fillId="0" borderId="3" xfId="0" applyNumberFormat="1" applyFont="1" applyFill="1" applyBorder="1" applyAlignment="1" applyProtection="1">
      <alignment horizontal="center" vertical="top"/>
    </xf>
    <xf numFmtId="2" fontId="2" fillId="0" borderId="5" xfId="0" applyNumberFormat="1" applyFont="1" applyFill="1" applyBorder="1" applyAlignment="1" applyProtection="1">
      <alignment horizontal="center"/>
    </xf>
    <xf numFmtId="0" fontId="2" fillId="0" borderId="1" xfId="0" applyFont="1" applyFill="1" applyBorder="1" applyAlignment="1" applyProtection="1">
      <alignment horizontal="right" vertical="center" wrapText="1"/>
      <protection locked="0"/>
    </xf>
    <xf numFmtId="0" fontId="2"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right" vertical="center" wrapText="1"/>
    </xf>
    <xf numFmtId="0" fontId="4" fillId="0" borderId="1" xfId="0" applyFont="1" applyFill="1" applyBorder="1" applyAlignment="1" applyProtection="1">
      <alignment horizontal="left" vertical="center"/>
    </xf>
    <xf numFmtId="0" fontId="2" fillId="0" borderId="4"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2" fillId="0" borderId="2" xfId="0" applyFont="1" applyFill="1" applyBorder="1" applyAlignment="1" applyProtection="1">
      <alignment horizontal="center"/>
      <protection locked="0"/>
    </xf>
    <xf numFmtId="0" fontId="2" fillId="0" borderId="9" xfId="0" applyFont="1" applyFill="1" applyBorder="1" applyAlignment="1" applyProtection="1">
      <alignment horizontal="center"/>
      <protection locked="0"/>
    </xf>
    <xf numFmtId="0" fontId="2" fillId="0" borderId="1" xfId="0" applyFont="1" applyFill="1" applyBorder="1" applyAlignment="1" applyProtection="1">
      <alignment horizontal="center"/>
      <protection locked="0"/>
    </xf>
    <xf numFmtId="0" fontId="2" fillId="0" borderId="1" xfId="0" applyFont="1" applyFill="1" applyBorder="1" applyAlignment="1" applyProtection="1">
      <alignment horizontal="center" vertical="center"/>
    </xf>
    <xf numFmtId="2" fontId="8" fillId="0" borderId="5" xfId="0" applyNumberFormat="1" applyFont="1" applyFill="1" applyBorder="1" applyAlignment="1" applyProtection="1">
      <alignment horizontal="center" vertical="top"/>
    </xf>
    <xf numFmtId="0" fontId="2" fillId="0" borderId="12" xfId="0" applyFont="1" applyFill="1" applyBorder="1" applyAlignment="1" applyProtection="1">
      <alignment horizontal="right" vertical="center" wrapText="1"/>
      <protection locked="0"/>
    </xf>
    <xf numFmtId="0" fontId="2" fillId="0" borderId="11" xfId="0" applyFont="1" applyFill="1" applyBorder="1" applyAlignment="1" applyProtection="1">
      <alignment horizontal="right" vertical="center" wrapText="1"/>
      <protection locked="0"/>
    </xf>
    <xf numFmtId="0" fontId="2" fillId="0" borderId="8" xfId="0" applyFont="1" applyFill="1" applyBorder="1" applyAlignment="1" applyProtection="1">
      <alignment horizontal="right" vertical="center" wrapText="1"/>
      <protection locked="0"/>
    </xf>
    <xf numFmtId="0" fontId="2" fillId="0" borderId="10" xfId="0" applyFont="1" applyFill="1" applyBorder="1" applyAlignment="1" applyProtection="1">
      <alignment horizontal="right" vertical="center" wrapText="1"/>
      <protection locked="0"/>
    </xf>
    <xf numFmtId="0" fontId="2" fillId="0" borderId="5"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2" fontId="2" fillId="0" borderId="1" xfId="0" applyNumberFormat="1" applyFont="1" applyFill="1" applyBorder="1" applyAlignment="1" applyProtection="1">
      <alignment horizontal="center"/>
    </xf>
    <xf numFmtId="0" fontId="4" fillId="0" borderId="0" xfId="0" applyFont="1" applyFill="1" applyAlignment="1" applyProtection="1">
      <alignment horizontal="center" wrapText="1"/>
    </xf>
    <xf numFmtId="0" fontId="9" fillId="0" borderId="0" xfId="0" applyFont="1" applyFill="1" applyAlignment="1" applyProtection="1">
      <alignment horizontal="center" wrapText="1"/>
    </xf>
    <xf numFmtId="0" fontId="2" fillId="0" borderId="1" xfId="0" applyFont="1" applyFill="1" applyBorder="1" applyAlignment="1" applyProtection="1">
      <alignment horizontal="right" vertical="center"/>
    </xf>
    <xf numFmtId="0" fontId="2" fillId="0" borderId="1" xfId="0" applyFont="1" applyFill="1" applyBorder="1" applyAlignment="1" applyProtection="1">
      <alignment horizontal="right" vertical="center"/>
      <protection locked="0"/>
    </xf>
    <xf numFmtId="2" fontId="2" fillId="0" borderId="4" xfId="0" applyNumberFormat="1" applyFont="1" applyFill="1" applyBorder="1" applyAlignment="1" applyProtection="1">
      <alignment horizontal="center" wrapText="1"/>
    </xf>
    <xf numFmtId="2" fontId="2" fillId="0" borderId="5" xfId="0" applyNumberFormat="1" applyFont="1" applyFill="1" applyBorder="1" applyAlignment="1" applyProtection="1">
      <alignment horizontal="center" wrapText="1"/>
    </xf>
    <xf numFmtId="2" fontId="2" fillId="0" borderId="3" xfId="0" applyNumberFormat="1" applyFont="1" applyFill="1" applyBorder="1" applyAlignment="1" applyProtection="1">
      <alignment horizontal="center" wrapText="1"/>
    </xf>
    <xf numFmtId="2" fontId="8" fillId="0" borderId="4" xfId="0" applyNumberFormat="1" applyFont="1" applyFill="1" applyBorder="1" applyAlignment="1" applyProtection="1">
      <alignment horizontal="center" vertical="top" wrapText="1"/>
    </xf>
    <xf numFmtId="2" fontId="8" fillId="0" borderId="5" xfId="0" applyNumberFormat="1" applyFont="1" applyFill="1" applyBorder="1" applyAlignment="1" applyProtection="1">
      <alignment horizontal="center" vertical="top" wrapText="1"/>
    </xf>
    <xf numFmtId="2" fontId="8" fillId="0" borderId="3" xfId="0" applyNumberFormat="1" applyFont="1" applyFill="1" applyBorder="1" applyAlignment="1" applyProtection="1">
      <alignment horizontal="center" vertical="top" wrapText="1"/>
    </xf>
    <xf numFmtId="0" fontId="2" fillId="0" borderId="1" xfId="0" applyFont="1" applyFill="1" applyBorder="1" applyAlignment="1" applyProtection="1">
      <alignment horizontal="right" vertical="center" wrapText="1"/>
    </xf>
    <xf numFmtId="0" fontId="2" fillId="0" borderId="1"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4" fillId="0" borderId="0" xfId="0" applyFont="1" applyFill="1" applyBorder="1" applyAlignment="1" applyProtection="1">
      <alignment horizontal="right" vertical="center" wrapText="1"/>
    </xf>
    <xf numFmtId="0" fontId="2" fillId="0" borderId="2" xfId="0" applyFont="1" applyFill="1" applyBorder="1" applyAlignment="1" applyProtection="1">
      <alignment horizontal="right" vertical="center" wrapText="1"/>
    </xf>
    <xf numFmtId="0" fontId="2" fillId="0" borderId="9" xfId="0" applyFont="1" applyFill="1" applyBorder="1" applyAlignment="1" applyProtection="1">
      <alignment horizontal="right" vertical="center" wrapText="1"/>
    </xf>
    <xf numFmtId="0" fontId="5" fillId="0" borderId="0" xfId="0" applyFont="1" applyFill="1" applyAlignment="1" applyProtection="1">
      <alignment horizontal="center"/>
      <protection locked="0"/>
    </xf>
    <xf numFmtId="0" fontId="4" fillId="0" borderId="4" xfId="0" applyFont="1" applyFill="1" applyBorder="1" applyAlignment="1" applyProtection="1">
      <alignment horizontal="left" vertical="center"/>
    </xf>
    <xf numFmtId="0" fontId="4" fillId="0" borderId="4" xfId="0" applyFont="1" applyFill="1" applyBorder="1" applyAlignment="1" applyProtection="1">
      <alignment horizontal="right" vertical="center" wrapText="1"/>
    </xf>
    <xf numFmtId="0" fontId="4" fillId="0" borderId="3" xfId="0" applyFont="1" applyFill="1" applyBorder="1" applyAlignment="1" applyProtection="1">
      <alignment horizontal="right" vertical="center" wrapText="1"/>
    </xf>
    <xf numFmtId="0" fontId="5" fillId="0" borderId="1" xfId="0" applyFont="1" applyFill="1" applyBorder="1" applyAlignment="1" applyProtection="1">
      <alignment horizontal="center" vertical="center"/>
    </xf>
    <xf numFmtId="0" fontId="5" fillId="0" borderId="0" xfId="0" applyFont="1" applyFill="1" applyAlignment="1" applyProtection="1">
      <alignment horizontal="center" wrapText="1"/>
    </xf>
    <xf numFmtId="0" fontId="4" fillId="0" borderId="5" xfId="0" applyFont="1" applyFill="1" applyBorder="1" applyAlignment="1" applyProtection="1">
      <alignment horizontal="right"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189978</xdr:colOff>
      <xdr:row>0</xdr:row>
      <xdr:rowOff>162657</xdr:rowOff>
    </xdr:from>
    <xdr:to>
      <xdr:col>7</xdr:col>
      <xdr:colOff>747991</xdr:colOff>
      <xdr:row>4</xdr:row>
      <xdr:rowOff>27693</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59932836" y="162657"/>
          <a:ext cx="558013" cy="5391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M490"/>
  <sheetViews>
    <sheetView showGridLines="0" rightToLeft="1" tabSelected="1" view="pageLayout" zoomScaleNormal="120" workbookViewId="0">
      <selection activeCell="E15" sqref="E15:F15"/>
    </sheetView>
  </sheetViews>
  <sheetFormatPr defaultColWidth="9.140625" defaultRowHeight="13.5" x14ac:dyDescent="0.35"/>
  <cols>
    <col min="1" max="1" width="5.140625" style="5" customWidth="1"/>
    <col min="2" max="2" width="26.140625" style="5" customWidth="1"/>
    <col min="3" max="3" width="4.42578125" style="5" customWidth="1"/>
    <col min="4" max="4" width="13" style="5" customWidth="1"/>
    <col min="5" max="5" width="4.7109375" style="5" customWidth="1"/>
    <col min="6" max="6" width="0.5703125" style="5" customWidth="1"/>
    <col min="7" max="7" width="6" style="5" customWidth="1"/>
    <col min="8" max="8" width="35.140625" style="5" customWidth="1"/>
    <col min="9" max="9" width="8.5703125" style="5" customWidth="1"/>
    <col min="10" max="10" width="8.7109375" style="5" customWidth="1"/>
    <col min="11" max="11" width="0.5703125" style="5" customWidth="1"/>
    <col min="12" max="12" width="9.140625" style="5" customWidth="1"/>
    <col min="13" max="13" width="11.5703125" style="5" customWidth="1"/>
    <col min="14" max="16384" width="9.140625" style="5"/>
  </cols>
  <sheetData>
    <row r="1" spans="1:13" x14ac:dyDescent="0.35">
      <c r="A1" s="1"/>
      <c r="B1" s="1"/>
      <c r="C1" s="1"/>
      <c r="D1" s="1"/>
      <c r="E1" s="1"/>
      <c r="F1" s="1"/>
      <c r="G1" s="1"/>
      <c r="H1" s="1"/>
      <c r="I1" s="1"/>
      <c r="J1" s="1"/>
      <c r="K1" s="1"/>
      <c r="L1" s="1"/>
      <c r="M1" s="1"/>
    </row>
    <row r="2" spans="1:13" x14ac:dyDescent="0.35">
      <c r="A2" s="1"/>
      <c r="B2" s="1"/>
      <c r="C2" s="1"/>
      <c r="D2" s="1"/>
      <c r="E2" s="1"/>
      <c r="F2" s="1"/>
      <c r="G2" s="1"/>
      <c r="H2" s="1"/>
      <c r="I2" s="1"/>
      <c r="J2" s="1"/>
      <c r="K2" s="1"/>
      <c r="L2" s="1"/>
      <c r="M2" s="1"/>
    </row>
    <row r="3" spans="1:13" x14ac:dyDescent="0.35">
      <c r="A3" s="1"/>
      <c r="B3" s="1"/>
      <c r="C3" s="1"/>
      <c r="D3" s="1"/>
      <c r="E3" s="1"/>
      <c r="F3" s="1"/>
      <c r="G3" s="1"/>
      <c r="H3" s="1"/>
      <c r="I3" s="1"/>
      <c r="J3" s="1"/>
      <c r="K3" s="1"/>
      <c r="L3" s="1"/>
      <c r="M3" s="1"/>
    </row>
    <row r="4" spans="1:13" x14ac:dyDescent="0.35">
      <c r="A4" s="1"/>
      <c r="B4" s="1"/>
      <c r="C4" s="1"/>
      <c r="D4" s="1"/>
      <c r="E4" s="1"/>
      <c r="F4" s="1"/>
      <c r="G4" s="1"/>
      <c r="H4" s="1"/>
      <c r="I4" s="1"/>
      <c r="J4" s="1"/>
      <c r="K4" s="1"/>
      <c r="L4" s="1"/>
      <c r="M4" s="1"/>
    </row>
    <row r="5" spans="1:13" x14ac:dyDescent="0.35">
      <c r="A5" s="134" t="s">
        <v>70</v>
      </c>
      <c r="B5" s="134"/>
      <c r="C5" s="134"/>
      <c r="D5" s="134"/>
      <c r="E5" s="134"/>
      <c r="F5" s="134"/>
      <c r="G5" s="134"/>
      <c r="H5" s="134"/>
      <c r="I5" s="134"/>
      <c r="J5" s="134"/>
      <c r="K5" s="134"/>
      <c r="L5" s="134"/>
      <c r="M5" s="134"/>
    </row>
    <row r="6" spans="1:13" x14ac:dyDescent="0.35">
      <c r="A6" s="134" t="s">
        <v>274</v>
      </c>
      <c r="B6" s="134"/>
      <c r="C6" s="134"/>
      <c r="D6" s="134"/>
      <c r="E6" s="134"/>
      <c r="F6" s="134"/>
      <c r="G6" s="134"/>
      <c r="H6" s="134"/>
      <c r="I6" s="134"/>
      <c r="J6" s="134"/>
      <c r="K6" s="134"/>
      <c r="L6" s="134"/>
      <c r="M6" s="134"/>
    </row>
    <row r="7" spans="1:13" ht="22.5" x14ac:dyDescent="0.55000000000000004">
      <c r="A7" s="157" t="s">
        <v>377</v>
      </c>
      <c r="B7" s="157"/>
      <c r="C7" s="157"/>
      <c r="D7" s="157"/>
      <c r="E7" s="157"/>
      <c r="F7" s="157"/>
      <c r="G7" s="157"/>
      <c r="H7" s="157"/>
      <c r="I7" s="157"/>
      <c r="J7" s="157"/>
      <c r="K7" s="157"/>
      <c r="L7" s="157"/>
      <c r="M7" s="157"/>
    </row>
    <row r="8" spans="1:13" ht="19.5" x14ac:dyDescent="0.5">
      <c r="A8" s="135" t="s">
        <v>356</v>
      </c>
      <c r="B8" s="135"/>
      <c r="C8" s="135"/>
      <c r="D8" s="135"/>
      <c r="E8" s="135"/>
      <c r="F8" s="135"/>
      <c r="G8" s="135"/>
      <c r="H8" s="135"/>
      <c r="I8" s="135"/>
      <c r="J8" s="135"/>
      <c r="K8" s="135"/>
      <c r="L8" s="135"/>
      <c r="M8" s="135"/>
    </row>
    <row r="9" spans="1:13" ht="13.5" customHeight="1" x14ac:dyDescent="0.35">
      <c r="A9" s="97" t="s">
        <v>82</v>
      </c>
      <c r="B9" s="97"/>
      <c r="C9" s="97"/>
      <c r="D9" s="97"/>
      <c r="E9" s="59"/>
      <c r="F9" s="59"/>
      <c r="G9" s="59"/>
      <c r="H9" s="59"/>
      <c r="I9" s="59"/>
      <c r="J9" s="60" t="s">
        <v>330</v>
      </c>
      <c r="K9" s="59"/>
      <c r="L9" s="98"/>
      <c r="M9" s="98"/>
    </row>
    <row r="10" spans="1:13" x14ac:dyDescent="0.35">
      <c r="A10" s="88">
        <v>1</v>
      </c>
      <c r="B10" s="136" t="s">
        <v>83</v>
      </c>
      <c r="C10" s="136"/>
      <c r="D10" s="136"/>
      <c r="E10" s="137"/>
      <c r="F10" s="137"/>
      <c r="G10" s="137"/>
      <c r="H10" s="137"/>
      <c r="I10" s="137"/>
      <c r="J10" s="137"/>
      <c r="K10" s="137"/>
      <c r="L10" s="137"/>
      <c r="M10" s="137"/>
    </row>
    <row r="11" spans="1:13" x14ac:dyDescent="0.35">
      <c r="A11" s="88">
        <v>2</v>
      </c>
      <c r="B11" s="136" t="s">
        <v>84</v>
      </c>
      <c r="C11" s="136"/>
      <c r="D11" s="136"/>
      <c r="E11" s="137"/>
      <c r="F11" s="137"/>
      <c r="G11" s="137"/>
      <c r="H11" s="137"/>
      <c r="I11" s="137"/>
      <c r="J11" s="137"/>
      <c r="K11" s="137"/>
      <c r="L11" s="137"/>
      <c r="M11" s="137"/>
    </row>
    <row r="12" spans="1:13" x14ac:dyDescent="0.35">
      <c r="A12" s="88">
        <v>3</v>
      </c>
      <c r="B12" s="136" t="s">
        <v>105</v>
      </c>
      <c r="C12" s="136"/>
      <c r="D12" s="136"/>
      <c r="E12" s="137"/>
      <c r="F12" s="137"/>
      <c r="G12" s="137"/>
      <c r="H12" s="137"/>
      <c r="I12" s="137"/>
      <c r="J12" s="137"/>
      <c r="K12" s="137"/>
      <c r="L12" s="137"/>
      <c r="M12" s="137"/>
    </row>
    <row r="13" spans="1:13" x14ac:dyDescent="0.35">
      <c r="A13" s="88">
        <v>4</v>
      </c>
      <c r="B13" s="136" t="s">
        <v>106</v>
      </c>
      <c r="C13" s="136"/>
      <c r="D13" s="136"/>
      <c r="E13" s="137"/>
      <c r="F13" s="137"/>
      <c r="G13" s="137"/>
      <c r="H13" s="137"/>
      <c r="I13" s="137"/>
      <c r="J13" s="137"/>
      <c r="K13" s="137"/>
      <c r="L13" s="137"/>
      <c r="M13" s="137"/>
    </row>
    <row r="14" spans="1:13" x14ac:dyDescent="0.35">
      <c r="A14" s="88">
        <v>5</v>
      </c>
      <c r="B14" s="136" t="s">
        <v>107</v>
      </c>
      <c r="C14" s="136"/>
      <c r="D14" s="136"/>
      <c r="E14" s="137"/>
      <c r="F14" s="137"/>
      <c r="G14" s="137"/>
      <c r="H14" s="137"/>
      <c r="I14" s="137"/>
      <c r="J14" s="137"/>
      <c r="K14" s="137"/>
      <c r="L14" s="137"/>
      <c r="M14" s="137"/>
    </row>
    <row r="15" spans="1:13" x14ac:dyDescent="0.35">
      <c r="A15" s="88">
        <v>6</v>
      </c>
      <c r="B15" s="136" t="s">
        <v>69</v>
      </c>
      <c r="C15" s="136"/>
      <c r="D15" s="136"/>
      <c r="E15" s="123" t="s">
        <v>74</v>
      </c>
      <c r="F15" s="123"/>
      <c r="G15" s="38"/>
      <c r="H15" s="38"/>
      <c r="I15" s="88" t="s">
        <v>73</v>
      </c>
      <c r="J15" s="38"/>
      <c r="K15" s="123" t="s">
        <v>275</v>
      </c>
      <c r="L15" s="123"/>
      <c r="M15" s="38"/>
    </row>
    <row r="16" spans="1:13" x14ac:dyDescent="0.35">
      <c r="A16" s="88">
        <v>7</v>
      </c>
      <c r="B16" s="136" t="s">
        <v>161</v>
      </c>
      <c r="C16" s="136"/>
      <c r="D16" s="136"/>
      <c r="E16" s="123" t="s">
        <v>74</v>
      </c>
      <c r="F16" s="123"/>
      <c r="G16" s="38"/>
      <c r="H16" s="38"/>
      <c r="I16" s="88" t="s">
        <v>73</v>
      </c>
      <c r="J16" s="38"/>
      <c r="K16" s="123" t="s">
        <v>275</v>
      </c>
      <c r="L16" s="123"/>
      <c r="M16" s="38"/>
    </row>
    <row r="17" spans="1:13" x14ac:dyDescent="0.35">
      <c r="A17" s="123">
        <v>8</v>
      </c>
      <c r="B17" s="136" t="s">
        <v>163</v>
      </c>
      <c r="C17" s="136"/>
      <c r="D17" s="136"/>
      <c r="E17" s="123" t="s">
        <v>276</v>
      </c>
      <c r="F17" s="123"/>
      <c r="G17" s="38"/>
      <c r="H17" s="38"/>
      <c r="I17" s="88" t="s">
        <v>277</v>
      </c>
      <c r="J17" s="38"/>
      <c r="K17" s="123" t="s">
        <v>278</v>
      </c>
      <c r="L17" s="123"/>
      <c r="M17" s="38"/>
    </row>
    <row r="18" spans="1:13" x14ac:dyDescent="0.35">
      <c r="A18" s="123"/>
      <c r="B18" s="136"/>
      <c r="C18" s="136"/>
      <c r="D18" s="136"/>
      <c r="E18" s="123" t="s">
        <v>279</v>
      </c>
      <c r="F18" s="123"/>
      <c r="G18" s="38"/>
      <c r="H18" s="38"/>
      <c r="I18" s="88" t="s">
        <v>280</v>
      </c>
      <c r="J18" s="38"/>
      <c r="K18" s="123" t="s">
        <v>281</v>
      </c>
      <c r="L18" s="123"/>
      <c r="M18" s="38"/>
    </row>
    <row r="19" spans="1:13" x14ac:dyDescent="0.35">
      <c r="A19" s="88">
        <v>9</v>
      </c>
      <c r="B19" s="136" t="s">
        <v>162</v>
      </c>
      <c r="C19" s="136"/>
      <c r="D19" s="136"/>
      <c r="E19" s="123" t="s">
        <v>275</v>
      </c>
      <c r="F19" s="123"/>
      <c r="G19" s="38"/>
      <c r="H19" s="38"/>
      <c r="I19" s="88" t="s">
        <v>282</v>
      </c>
      <c r="J19" s="38"/>
      <c r="K19" s="123" t="s">
        <v>74</v>
      </c>
      <c r="L19" s="123"/>
      <c r="M19" s="38"/>
    </row>
    <row r="20" spans="1:13" x14ac:dyDescent="0.35">
      <c r="A20" s="88">
        <v>10</v>
      </c>
      <c r="B20" s="136" t="s">
        <v>283</v>
      </c>
      <c r="C20" s="136"/>
      <c r="D20" s="136"/>
      <c r="E20" s="145"/>
      <c r="F20" s="145"/>
      <c r="G20" s="145"/>
      <c r="H20" s="39" t="s">
        <v>72</v>
      </c>
      <c r="I20" s="104"/>
      <c r="J20" s="127"/>
      <c r="K20" s="127"/>
      <c r="L20" s="127"/>
      <c r="M20" s="105"/>
    </row>
    <row r="21" spans="1:13" x14ac:dyDescent="0.35">
      <c r="A21" s="149" t="s">
        <v>284</v>
      </c>
      <c r="B21" s="149"/>
      <c r="C21" s="149"/>
      <c r="D21" s="149"/>
      <c r="E21" s="149"/>
      <c r="F21" s="149"/>
      <c r="G21" s="149"/>
      <c r="H21" s="149"/>
      <c r="I21" s="149"/>
      <c r="J21" s="149"/>
      <c r="K21" s="149"/>
      <c r="L21" s="149"/>
      <c r="M21" s="149"/>
    </row>
    <row r="22" spans="1:13" x14ac:dyDescent="0.35">
      <c r="A22" s="14">
        <v>1</v>
      </c>
      <c r="B22" s="114"/>
      <c r="C22" s="114"/>
      <c r="D22" s="114"/>
      <c r="E22" s="114"/>
      <c r="F22" s="114"/>
      <c r="G22" s="114"/>
      <c r="H22" s="114"/>
      <c r="I22" s="114"/>
      <c r="J22" s="114"/>
      <c r="K22" s="114"/>
      <c r="L22" s="114"/>
      <c r="M22" s="114"/>
    </row>
    <row r="23" spans="1:13" x14ac:dyDescent="0.35">
      <c r="A23" s="18">
        <v>4</v>
      </c>
      <c r="B23" s="149" t="s">
        <v>81</v>
      </c>
      <c r="C23" s="149"/>
      <c r="D23" s="149"/>
      <c r="E23" s="149"/>
      <c r="F23" s="149"/>
      <c r="G23" s="149"/>
      <c r="H23" s="149"/>
      <c r="I23" s="149"/>
      <c r="J23" s="149"/>
      <c r="K23" s="149"/>
      <c r="L23" s="149"/>
      <c r="M23" s="149"/>
    </row>
    <row r="24" spans="1:13" x14ac:dyDescent="0.35">
      <c r="A24" s="150" t="s">
        <v>80</v>
      </c>
      <c r="B24" s="151"/>
      <c r="C24" s="100"/>
      <c r="D24" s="100"/>
      <c r="E24" s="101" t="s">
        <v>329</v>
      </c>
      <c r="F24" s="102"/>
      <c r="G24" s="103"/>
      <c r="H24" s="104"/>
      <c r="I24" s="105"/>
      <c r="J24" s="101" t="s">
        <v>328</v>
      </c>
      <c r="K24" s="102"/>
      <c r="L24" s="103"/>
      <c r="M24" s="87"/>
    </row>
    <row r="25" spans="1:13" ht="6" customHeight="1" x14ac:dyDescent="0.55000000000000004">
      <c r="A25" s="152"/>
      <c r="B25" s="152"/>
      <c r="C25" s="152"/>
      <c r="D25" s="152"/>
      <c r="E25" s="152"/>
      <c r="F25" s="152"/>
      <c r="G25" s="152"/>
      <c r="H25" s="152"/>
      <c r="I25" s="152"/>
      <c r="J25" s="152"/>
      <c r="K25" s="152"/>
      <c r="L25" s="152"/>
      <c r="M25" s="152"/>
    </row>
    <row r="26" spans="1:13" ht="27" customHeight="1" x14ac:dyDescent="0.35">
      <c r="A26" s="156" t="s">
        <v>285</v>
      </c>
      <c r="B26" s="156"/>
      <c r="C26" s="156"/>
      <c r="D26" s="156"/>
      <c r="E26" s="156"/>
      <c r="F26" s="156"/>
      <c r="G26" s="156"/>
      <c r="H26" s="156"/>
      <c r="I26" s="14" t="s">
        <v>323</v>
      </c>
      <c r="J26" s="14" t="s">
        <v>324</v>
      </c>
      <c r="K26" s="31"/>
      <c r="L26" s="14" t="s">
        <v>325</v>
      </c>
      <c r="M26" s="14" t="s">
        <v>326</v>
      </c>
    </row>
    <row r="27" spans="1:13" x14ac:dyDescent="0.35">
      <c r="A27" s="146" t="s">
        <v>327</v>
      </c>
      <c r="B27" s="147"/>
      <c r="C27" s="147"/>
      <c r="D27" s="147"/>
      <c r="E27" s="148"/>
      <c r="F27" s="4"/>
      <c r="G27" s="146" t="s">
        <v>10</v>
      </c>
      <c r="H27" s="148"/>
      <c r="I27" s="84">
        <f>I30+I37+I45+I51+I55+I59+I71+I85+I92+I108+I124+I133+I145+I158+I169+I177+I185+I191+I197+I205+I216+I229+I241+I251+I260+I268+I277+I284+I289+I295+I302+I310+I320+I331+I340+I351+I361+I376+I399+I413+I428+I444+I461+I480</f>
        <v>363.07</v>
      </c>
      <c r="J27" s="41">
        <f>I27*1/I27</f>
        <v>1</v>
      </c>
      <c r="K27" s="40">
        <f>K30+K37+K45+K51+K55+K59+K71+K85+K92+K108+K124+K133+K145+K158+K169+K177+K185+K191+K197+K205+K216+K229+K241+K251+K260+K268+K277+K284+K289+K295+K302+K310+K320+K331+K340+K351+K361+K376+K399+K413+K428+K444+K461+K480</f>
        <v>0</v>
      </c>
      <c r="L27" s="84">
        <f>L30+L37+L45+L51+L55+L59+L71+L85+L92+L108+L124+L133+L145+L158+L169+L177+L185+L191+L197+L205+L216+L229+L241+L251+L260+L268+L277+L284+L289+L295+L302+L310+L320+L331+L340+L351+L361+L376+L399+L413+L428+L444+L461+L480</f>
        <v>363.07</v>
      </c>
      <c r="M27" s="41">
        <f>L27*1/I27</f>
        <v>1</v>
      </c>
    </row>
    <row r="28" spans="1:13" ht="27" x14ac:dyDescent="0.35">
      <c r="A28" s="86" t="s">
        <v>13</v>
      </c>
      <c r="B28" s="88" t="s">
        <v>0</v>
      </c>
      <c r="C28" s="86" t="s">
        <v>5</v>
      </c>
      <c r="D28" s="88" t="s">
        <v>66</v>
      </c>
      <c r="E28" s="86" t="s">
        <v>4</v>
      </c>
      <c r="F28" s="1"/>
      <c r="G28" s="86" t="s">
        <v>6</v>
      </c>
      <c r="H28" s="88" t="s">
        <v>7</v>
      </c>
      <c r="I28" s="86" t="s">
        <v>8</v>
      </c>
      <c r="J28" s="86" t="s">
        <v>9</v>
      </c>
      <c r="K28" s="1"/>
      <c r="L28" s="86" t="s">
        <v>1</v>
      </c>
      <c r="M28" s="86" t="s">
        <v>2</v>
      </c>
    </row>
    <row r="29" spans="1:13" ht="18.75" customHeight="1" x14ac:dyDescent="0.35">
      <c r="A29" s="115">
        <v>1.1000000000000001</v>
      </c>
      <c r="B29" s="116" t="s">
        <v>355</v>
      </c>
      <c r="C29" s="115" t="s">
        <v>3</v>
      </c>
      <c r="D29" s="115" t="s">
        <v>352</v>
      </c>
      <c r="E29" s="15">
        <v>1.02</v>
      </c>
      <c r="F29" s="2"/>
      <c r="G29" s="88">
        <v>1</v>
      </c>
      <c r="H29" s="92" t="s">
        <v>164</v>
      </c>
      <c r="I29" s="62">
        <f>J29*$E$30</f>
        <v>1.02</v>
      </c>
      <c r="J29" s="63">
        <v>0.17</v>
      </c>
      <c r="K29" s="17"/>
      <c r="L29" s="62">
        <f>M29*$E$30</f>
        <v>1.02</v>
      </c>
      <c r="M29" s="64">
        <v>0.17</v>
      </c>
    </row>
    <row r="30" spans="1:13" ht="19.5" customHeight="1" x14ac:dyDescent="0.35">
      <c r="A30" s="115"/>
      <c r="B30" s="116"/>
      <c r="C30" s="115"/>
      <c r="D30" s="115"/>
      <c r="E30" s="91">
        <v>6</v>
      </c>
      <c r="F30" s="2"/>
      <c r="G30" s="153" t="s">
        <v>11</v>
      </c>
      <c r="H30" s="153"/>
      <c r="I30" s="65">
        <f>SUM(I29:I29)</f>
        <v>1.02</v>
      </c>
      <c r="J30" s="66">
        <f>SUM(J29:J29)</f>
        <v>0.17</v>
      </c>
      <c r="K30" s="3"/>
      <c r="L30" s="65">
        <f>SUM(L29:L29)</f>
        <v>1.02</v>
      </c>
      <c r="M30" s="66">
        <f>SUM(M29:M29)</f>
        <v>0.17</v>
      </c>
    </row>
    <row r="31" spans="1:13" ht="13.5" customHeight="1" x14ac:dyDescent="0.35">
      <c r="A31" s="116" t="s">
        <v>249</v>
      </c>
      <c r="B31" s="116"/>
      <c r="C31" s="116"/>
      <c r="D31" s="116"/>
      <c r="E31" s="116"/>
      <c r="F31" s="116"/>
      <c r="G31" s="116"/>
      <c r="H31" s="116"/>
      <c r="I31" s="116"/>
      <c r="J31" s="116"/>
      <c r="K31" s="42"/>
      <c r="L31" s="95" t="s">
        <v>67</v>
      </c>
      <c r="M31" s="95" t="s">
        <v>68</v>
      </c>
    </row>
    <row r="32" spans="1:13" ht="14.1" customHeight="1" x14ac:dyDescent="0.35">
      <c r="A32" s="86">
        <f>G29</f>
        <v>1</v>
      </c>
      <c r="B32" s="114"/>
      <c r="C32" s="114"/>
      <c r="D32" s="114"/>
      <c r="E32" s="114"/>
      <c r="F32" s="114"/>
      <c r="G32" s="114"/>
      <c r="H32" s="114"/>
      <c r="I32" s="114"/>
      <c r="J32" s="114"/>
      <c r="K32" s="19"/>
      <c r="L32" s="93"/>
      <c r="M32" s="93"/>
    </row>
    <row r="33" spans="1:13" s="26" customFormat="1" ht="6" customHeight="1" x14ac:dyDescent="0.35">
      <c r="A33" s="19"/>
      <c r="B33" s="43"/>
      <c r="C33" s="19"/>
      <c r="D33" s="43"/>
      <c r="E33" s="19"/>
      <c r="G33" s="44"/>
      <c r="H33" s="44"/>
      <c r="I33" s="19"/>
      <c r="J33" s="19"/>
      <c r="L33" s="19"/>
      <c r="M33" s="19"/>
    </row>
    <row r="34" spans="1:13" ht="40.5" x14ac:dyDescent="0.35">
      <c r="A34" s="123">
        <v>1.2</v>
      </c>
      <c r="B34" s="116" t="s">
        <v>286</v>
      </c>
      <c r="C34" s="130" t="s">
        <v>12</v>
      </c>
      <c r="D34" s="118" t="s">
        <v>124</v>
      </c>
      <c r="E34" s="133">
        <v>4.5</v>
      </c>
      <c r="F34" s="1"/>
      <c r="G34" s="88">
        <v>4</v>
      </c>
      <c r="H34" s="92" t="s">
        <v>345</v>
      </c>
      <c r="I34" s="67">
        <f>J34*$E$36</f>
        <v>1</v>
      </c>
      <c r="J34" s="68">
        <v>0.1</v>
      </c>
      <c r="K34" s="20"/>
      <c r="L34" s="67">
        <f>M34*$E$36</f>
        <v>1</v>
      </c>
      <c r="M34" s="69">
        <v>0.1</v>
      </c>
    </row>
    <row r="35" spans="1:13" ht="16.5" customHeight="1" x14ac:dyDescent="0.35">
      <c r="A35" s="123"/>
      <c r="B35" s="116"/>
      <c r="C35" s="131"/>
      <c r="D35" s="129"/>
      <c r="E35" s="133"/>
      <c r="F35" s="1"/>
      <c r="G35" s="88">
        <v>5</v>
      </c>
      <c r="H35" s="92" t="s">
        <v>165</v>
      </c>
      <c r="I35" s="67">
        <f t="shared" ref="I35:I36" si="0">J35*$E$36</f>
        <v>2.5</v>
      </c>
      <c r="J35" s="68">
        <v>0.25</v>
      </c>
      <c r="K35" s="20"/>
      <c r="L35" s="67">
        <f t="shared" ref="L35:L36" si="1">M35*$E$36</f>
        <v>2.5</v>
      </c>
      <c r="M35" s="69">
        <v>0.25</v>
      </c>
    </row>
    <row r="36" spans="1:13" x14ac:dyDescent="0.35">
      <c r="A36" s="123"/>
      <c r="B36" s="116"/>
      <c r="C36" s="131"/>
      <c r="D36" s="129"/>
      <c r="E36" s="106">
        <v>10</v>
      </c>
      <c r="F36" s="1"/>
      <c r="G36" s="88">
        <v>6</v>
      </c>
      <c r="H36" s="92" t="s">
        <v>71</v>
      </c>
      <c r="I36" s="67">
        <f t="shared" si="0"/>
        <v>1</v>
      </c>
      <c r="J36" s="68">
        <v>0.1</v>
      </c>
      <c r="K36" s="20"/>
      <c r="L36" s="67">
        <f t="shared" si="1"/>
        <v>1</v>
      </c>
      <c r="M36" s="69">
        <v>0.1</v>
      </c>
    </row>
    <row r="37" spans="1:13" ht="17.25" customHeight="1" x14ac:dyDescent="0.35">
      <c r="A37" s="123"/>
      <c r="B37" s="116"/>
      <c r="C37" s="132"/>
      <c r="D37" s="119"/>
      <c r="E37" s="106"/>
      <c r="F37" s="1"/>
      <c r="G37" s="117" t="s">
        <v>11</v>
      </c>
      <c r="H37" s="117"/>
      <c r="I37" s="70">
        <f>SUM(I34:I36)</f>
        <v>4.5</v>
      </c>
      <c r="J37" s="71">
        <f>SUM(J34:J36)</f>
        <v>0.44999999999999996</v>
      </c>
      <c r="K37" s="21"/>
      <c r="L37" s="70">
        <f>SUM(L34:L36)</f>
        <v>4.5</v>
      </c>
      <c r="M37" s="71">
        <f>SUM(M34:M36)</f>
        <v>0.44999999999999996</v>
      </c>
    </row>
    <row r="38" spans="1:13" ht="14.1" customHeight="1" x14ac:dyDescent="0.35">
      <c r="A38" s="16">
        <f>G34</f>
        <v>4</v>
      </c>
      <c r="B38" s="114"/>
      <c r="C38" s="114"/>
      <c r="D38" s="114"/>
      <c r="E38" s="114"/>
      <c r="F38" s="114"/>
      <c r="G38" s="114"/>
      <c r="H38" s="114"/>
      <c r="I38" s="114"/>
      <c r="J38" s="114"/>
      <c r="K38" s="22"/>
      <c r="L38" s="96"/>
      <c r="M38" s="96"/>
    </row>
    <row r="39" spans="1:13" ht="14.1" customHeight="1" x14ac:dyDescent="0.35">
      <c r="A39" s="8">
        <f>G35</f>
        <v>5</v>
      </c>
      <c r="B39" s="114"/>
      <c r="C39" s="114"/>
      <c r="D39" s="114"/>
      <c r="E39" s="114"/>
      <c r="F39" s="114"/>
      <c r="G39" s="114"/>
      <c r="H39" s="114"/>
      <c r="I39" s="114"/>
      <c r="J39" s="114"/>
      <c r="K39" s="22"/>
      <c r="L39" s="96"/>
      <c r="M39" s="96"/>
    </row>
    <row r="40" spans="1:13" ht="14.1" customHeight="1" x14ac:dyDescent="0.35">
      <c r="A40" s="8">
        <f>G36</f>
        <v>6</v>
      </c>
      <c r="B40" s="114"/>
      <c r="C40" s="114"/>
      <c r="D40" s="114"/>
      <c r="E40" s="114"/>
      <c r="F40" s="114"/>
      <c r="G40" s="114"/>
      <c r="H40" s="114"/>
      <c r="I40" s="114"/>
      <c r="J40" s="114"/>
      <c r="K40" s="22"/>
      <c r="L40" s="96"/>
      <c r="M40" s="96"/>
    </row>
    <row r="41" spans="1:13" ht="6" customHeight="1" x14ac:dyDescent="0.35">
      <c r="A41" s="43"/>
      <c r="B41" s="45"/>
      <c r="C41" s="43"/>
      <c r="D41" s="23"/>
      <c r="E41" s="43"/>
      <c r="G41" s="46"/>
      <c r="H41" s="46"/>
      <c r="I41" s="47"/>
      <c r="J41" s="48"/>
      <c r="L41" s="47"/>
      <c r="M41" s="49"/>
    </row>
    <row r="42" spans="1:13" ht="13.5" customHeight="1" x14ac:dyDescent="0.35">
      <c r="A42" s="123">
        <v>1.3</v>
      </c>
      <c r="B42" s="116" t="s">
        <v>347</v>
      </c>
      <c r="C42" s="130" t="s">
        <v>14</v>
      </c>
      <c r="D42" s="115" t="s">
        <v>346</v>
      </c>
      <c r="E42" s="133">
        <v>1.5</v>
      </c>
      <c r="F42" s="1"/>
      <c r="G42" s="88">
        <v>10</v>
      </c>
      <c r="H42" s="92" t="s">
        <v>348</v>
      </c>
      <c r="I42" s="67">
        <f>J42*$E$44</f>
        <v>0.5</v>
      </c>
      <c r="J42" s="68">
        <v>0.1</v>
      </c>
      <c r="K42" s="21"/>
      <c r="L42" s="67">
        <f>M42*$E$44</f>
        <v>0.5</v>
      </c>
      <c r="M42" s="69">
        <v>0.1</v>
      </c>
    </row>
    <row r="43" spans="1:13" ht="27" x14ac:dyDescent="0.35">
      <c r="A43" s="123"/>
      <c r="B43" s="116"/>
      <c r="C43" s="131"/>
      <c r="D43" s="115"/>
      <c r="E43" s="133"/>
      <c r="F43" s="1"/>
      <c r="G43" s="88">
        <v>11</v>
      </c>
      <c r="H43" s="34" t="s">
        <v>349</v>
      </c>
      <c r="I43" s="67">
        <f t="shared" ref="I43:I44" si="2">J43*$E$44</f>
        <v>0.5</v>
      </c>
      <c r="J43" s="68">
        <v>0.1</v>
      </c>
      <c r="K43" s="21"/>
      <c r="L43" s="67">
        <f t="shared" ref="L43:L44" si="3">M43*$E$44</f>
        <v>0.5</v>
      </c>
      <c r="M43" s="69">
        <v>0.1</v>
      </c>
    </row>
    <row r="44" spans="1:13" ht="27" x14ac:dyDescent="0.35">
      <c r="A44" s="123"/>
      <c r="B44" s="116"/>
      <c r="C44" s="131"/>
      <c r="D44" s="115"/>
      <c r="E44" s="106">
        <v>5</v>
      </c>
      <c r="F44" s="1"/>
      <c r="G44" s="88">
        <v>12</v>
      </c>
      <c r="H44" s="34" t="s">
        <v>166</v>
      </c>
      <c r="I44" s="67">
        <f t="shared" si="2"/>
        <v>0.5</v>
      </c>
      <c r="J44" s="68">
        <v>0.1</v>
      </c>
      <c r="K44" s="21"/>
      <c r="L44" s="67">
        <f t="shared" si="3"/>
        <v>0.5</v>
      </c>
      <c r="M44" s="69">
        <v>0.1</v>
      </c>
    </row>
    <row r="45" spans="1:13" x14ac:dyDescent="0.35">
      <c r="A45" s="123"/>
      <c r="B45" s="116"/>
      <c r="C45" s="132"/>
      <c r="D45" s="115"/>
      <c r="E45" s="106"/>
      <c r="F45" s="1"/>
      <c r="G45" s="117" t="s">
        <v>11</v>
      </c>
      <c r="H45" s="117"/>
      <c r="I45" s="70">
        <f>SUM(I42:I44)</f>
        <v>1.5</v>
      </c>
      <c r="J45" s="71">
        <f>SUM(J42:J44)</f>
        <v>0.30000000000000004</v>
      </c>
      <c r="K45" s="21"/>
      <c r="L45" s="70">
        <f>SUM(L42:L44)</f>
        <v>1.5</v>
      </c>
      <c r="M45" s="71">
        <f>SUM(M42:M44)</f>
        <v>0.30000000000000004</v>
      </c>
    </row>
    <row r="46" spans="1:13" ht="14.1" customHeight="1" x14ac:dyDescent="0.35">
      <c r="A46" s="86">
        <f>G42</f>
        <v>10</v>
      </c>
      <c r="B46" s="114"/>
      <c r="C46" s="114"/>
      <c r="D46" s="114"/>
      <c r="E46" s="114"/>
      <c r="F46" s="114"/>
      <c r="G46" s="114"/>
      <c r="H46" s="114"/>
      <c r="I46" s="114"/>
      <c r="J46" s="114"/>
      <c r="K46" s="23"/>
      <c r="L46" s="96"/>
      <c r="M46" s="96"/>
    </row>
    <row r="47" spans="1:13" ht="14.1" customHeight="1" x14ac:dyDescent="0.35">
      <c r="A47" s="86">
        <f>G43</f>
        <v>11</v>
      </c>
      <c r="B47" s="114"/>
      <c r="C47" s="114"/>
      <c r="D47" s="114"/>
      <c r="E47" s="114"/>
      <c r="F47" s="114"/>
      <c r="G47" s="114"/>
      <c r="H47" s="114"/>
      <c r="I47" s="114"/>
      <c r="J47" s="114"/>
      <c r="K47" s="23"/>
      <c r="L47" s="96"/>
      <c r="M47" s="96"/>
    </row>
    <row r="48" spans="1:13" ht="14.1" customHeight="1" x14ac:dyDescent="0.35">
      <c r="A48" s="86">
        <f>G44</f>
        <v>12</v>
      </c>
      <c r="B48" s="114"/>
      <c r="C48" s="114"/>
      <c r="D48" s="114"/>
      <c r="E48" s="114"/>
      <c r="F48" s="114"/>
      <c r="G48" s="114"/>
      <c r="H48" s="114"/>
      <c r="I48" s="114"/>
      <c r="J48" s="114"/>
      <c r="K48" s="23"/>
      <c r="L48" s="96"/>
      <c r="M48" s="96"/>
    </row>
    <row r="49" spans="1:13" ht="6" customHeight="1" x14ac:dyDescent="0.35"/>
    <row r="50" spans="1:13" ht="28.5" customHeight="1" x14ac:dyDescent="0.35">
      <c r="A50" s="123">
        <v>1.4</v>
      </c>
      <c r="B50" s="116" t="s">
        <v>350</v>
      </c>
      <c r="C50" s="130" t="s">
        <v>15</v>
      </c>
      <c r="D50" s="118" t="s">
        <v>353</v>
      </c>
      <c r="E50" s="90">
        <v>0.99</v>
      </c>
      <c r="F50" s="1"/>
      <c r="G50" s="88">
        <v>19</v>
      </c>
      <c r="H50" s="92" t="s">
        <v>264</v>
      </c>
      <c r="I50" s="67">
        <f>J50*$E$51</f>
        <v>0.99</v>
      </c>
      <c r="J50" s="68">
        <v>0.33</v>
      </c>
      <c r="K50" s="21"/>
      <c r="L50" s="67">
        <f>M50*$E$51</f>
        <v>0.99</v>
      </c>
      <c r="M50" s="69">
        <v>0.33</v>
      </c>
    </row>
    <row r="51" spans="1:13" ht="25.5" customHeight="1" x14ac:dyDescent="0.35">
      <c r="A51" s="123"/>
      <c r="B51" s="116"/>
      <c r="C51" s="132"/>
      <c r="D51" s="119"/>
      <c r="E51" s="89">
        <v>3</v>
      </c>
      <c r="F51" s="1"/>
      <c r="G51" s="117" t="s">
        <v>11</v>
      </c>
      <c r="H51" s="117"/>
      <c r="I51" s="70">
        <f>SUM(I50:I50)</f>
        <v>0.99</v>
      </c>
      <c r="J51" s="71">
        <f>SUM(J50:J50)</f>
        <v>0.33</v>
      </c>
      <c r="K51" s="24"/>
      <c r="L51" s="70">
        <f>SUM(L50:L50)</f>
        <v>0.99</v>
      </c>
      <c r="M51" s="71">
        <f>SUM(M50:M50)</f>
        <v>0.33</v>
      </c>
    </row>
    <row r="52" spans="1:13" ht="14.1" customHeight="1" x14ac:dyDescent="0.35">
      <c r="A52" s="16">
        <f>G50</f>
        <v>19</v>
      </c>
      <c r="B52" s="125"/>
      <c r="C52" s="126"/>
      <c r="D52" s="126"/>
      <c r="E52" s="126"/>
      <c r="F52" s="127"/>
      <c r="G52" s="126"/>
      <c r="H52" s="126"/>
      <c r="I52" s="126"/>
      <c r="J52" s="128"/>
      <c r="K52" s="23"/>
      <c r="L52" s="96"/>
      <c r="M52" s="96"/>
    </row>
    <row r="53" spans="1:13" ht="6" customHeight="1" x14ac:dyDescent="0.35"/>
    <row r="54" spans="1:13" ht="27" customHeight="1" x14ac:dyDescent="0.35">
      <c r="A54" s="123">
        <v>1.5</v>
      </c>
      <c r="B54" s="154" t="s">
        <v>351</v>
      </c>
      <c r="C54" s="123" t="s">
        <v>16</v>
      </c>
      <c r="D54" s="115" t="s">
        <v>354</v>
      </c>
      <c r="E54" s="90">
        <v>0.2</v>
      </c>
      <c r="F54" s="1"/>
      <c r="G54" s="88">
        <v>22</v>
      </c>
      <c r="H54" s="92" t="s">
        <v>251</v>
      </c>
      <c r="I54" s="67">
        <f>J54*$E$55</f>
        <v>0.2</v>
      </c>
      <c r="J54" s="68">
        <v>0.2</v>
      </c>
      <c r="K54" s="20"/>
      <c r="L54" s="67">
        <f>M54*$E$55</f>
        <v>0.2</v>
      </c>
      <c r="M54" s="69">
        <v>0.2</v>
      </c>
    </row>
    <row r="55" spans="1:13" x14ac:dyDescent="0.35">
      <c r="A55" s="123"/>
      <c r="B55" s="155"/>
      <c r="C55" s="123"/>
      <c r="D55" s="115"/>
      <c r="E55" s="89">
        <v>1</v>
      </c>
      <c r="F55" s="1"/>
      <c r="G55" s="117" t="s">
        <v>11</v>
      </c>
      <c r="H55" s="117"/>
      <c r="I55" s="70">
        <f>SUM(I54:I54)</f>
        <v>0.2</v>
      </c>
      <c r="J55" s="71">
        <f>SUM(J54:J54)</f>
        <v>0.2</v>
      </c>
      <c r="K55" s="25"/>
      <c r="L55" s="70">
        <f>SUM(L54:L54)</f>
        <v>0.2</v>
      </c>
      <c r="M55" s="71">
        <f>SUM(M54:M54)</f>
        <v>0.2</v>
      </c>
    </row>
    <row r="56" spans="1:13" ht="14.1" customHeight="1" x14ac:dyDescent="0.35">
      <c r="A56" s="86">
        <f>G54</f>
        <v>22</v>
      </c>
      <c r="B56" s="114"/>
      <c r="C56" s="114"/>
      <c r="D56" s="114"/>
      <c r="E56" s="114"/>
      <c r="F56" s="114"/>
      <c r="G56" s="114"/>
      <c r="H56" s="114"/>
      <c r="I56" s="114"/>
      <c r="J56" s="114"/>
      <c r="K56" s="23"/>
      <c r="L56" s="96"/>
      <c r="M56" s="96"/>
    </row>
    <row r="57" spans="1:13" ht="6" customHeight="1" x14ac:dyDescent="0.35"/>
    <row r="58" spans="1:13" ht="27" customHeight="1" x14ac:dyDescent="0.35">
      <c r="A58" s="115">
        <v>2.1</v>
      </c>
      <c r="B58" s="116" t="s">
        <v>321</v>
      </c>
      <c r="C58" s="115" t="s">
        <v>17</v>
      </c>
      <c r="D58" s="118" t="s">
        <v>175</v>
      </c>
      <c r="E58" s="15">
        <v>1</v>
      </c>
      <c r="F58" s="2"/>
      <c r="G58" s="88">
        <v>25</v>
      </c>
      <c r="H58" s="92" t="s">
        <v>167</v>
      </c>
      <c r="I58" s="67">
        <f>J58*$E$59</f>
        <v>1</v>
      </c>
      <c r="J58" s="41">
        <v>0.25</v>
      </c>
      <c r="K58" s="17"/>
      <c r="L58" s="67">
        <f>M58*$E$59</f>
        <v>1</v>
      </c>
      <c r="M58" s="72">
        <v>0.25</v>
      </c>
    </row>
    <row r="59" spans="1:13" x14ac:dyDescent="0.35">
      <c r="A59" s="115"/>
      <c r="B59" s="116"/>
      <c r="C59" s="115"/>
      <c r="D59" s="119"/>
      <c r="E59" s="85">
        <v>4</v>
      </c>
      <c r="F59" s="2"/>
      <c r="G59" s="117" t="s">
        <v>11</v>
      </c>
      <c r="H59" s="117"/>
      <c r="I59" s="62">
        <f>SUM(I58:I58)</f>
        <v>1</v>
      </c>
      <c r="J59" s="73">
        <f>SUM(J58:J58)</f>
        <v>0.25</v>
      </c>
      <c r="K59" s="3"/>
      <c r="L59" s="62">
        <f>SUM(L58:L58)</f>
        <v>1</v>
      </c>
      <c r="M59" s="73">
        <f>SUM(M58:M58)</f>
        <v>0.25</v>
      </c>
    </row>
    <row r="60" spans="1:13" ht="16.5" customHeight="1" x14ac:dyDescent="0.35">
      <c r="A60" s="86">
        <f>G58</f>
        <v>25</v>
      </c>
      <c r="B60" s="114"/>
      <c r="C60" s="114"/>
      <c r="D60" s="114"/>
      <c r="E60" s="114"/>
      <c r="F60" s="114"/>
      <c r="G60" s="114"/>
      <c r="H60" s="114"/>
      <c r="I60" s="114"/>
      <c r="J60" s="114"/>
      <c r="K60" s="19"/>
      <c r="L60" s="96"/>
      <c r="M60" s="96"/>
    </row>
    <row r="61" spans="1:13" ht="6" customHeight="1" x14ac:dyDescent="0.35"/>
    <row r="62" spans="1:13" ht="39" customHeight="1" x14ac:dyDescent="0.35">
      <c r="A62" s="123">
        <v>2.2000000000000002</v>
      </c>
      <c r="B62" s="116" t="s">
        <v>288</v>
      </c>
      <c r="C62" s="88" t="s">
        <v>19</v>
      </c>
      <c r="D62" s="86" t="s">
        <v>168</v>
      </c>
      <c r="E62" s="109">
        <v>1.9</v>
      </c>
      <c r="F62" s="1"/>
      <c r="G62" s="88">
        <v>29</v>
      </c>
      <c r="H62" s="92" t="s">
        <v>238</v>
      </c>
      <c r="I62" s="67">
        <f>J62*$E$66</f>
        <v>0.5</v>
      </c>
      <c r="J62" s="68">
        <v>0.1</v>
      </c>
      <c r="K62" s="20"/>
      <c r="L62" s="67">
        <f>M62*$E$66</f>
        <v>0.5</v>
      </c>
      <c r="M62" s="69">
        <v>0.1</v>
      </c>
    </row>
    <row r="63" spans="1:13" x14ac:dyDescent="0.35">
      <c r="A63" s="123"/>
      <c r="B63" s="116"/>
      <c r="C63" s="123" t="s">
        <v>18</v>
      </c>
      <c r="D63" s="115" t="s">
        <v>125</v>
      </c>
      <c r="E63" s="113"/>
      <c r="F63" s="1"/>
      <c r="G63" s="88">
        <v>30</v>
      </c>
      <c r="H63" s="92" t="s">
        <v>169</v>
      </c>
      <c r="I63" s="67">
        <f t="shared" ref="I63:I70" si="4">J63*$E$66</f>
        <v>0.1</v>
      </c>
      <c r="J63" s="68">
        <v>0.02</v>
      </c>
      <c r="K63" s="20"/>
      <c r="L63" s="67">
        <f t="shared" ref="L63:L70" si="5">M63*$E$66</f>
        <v>0.1</v>
      </c>
      <c r="M63" s="69">
        <v>0.02</v>
      </c>
    </row>
    <row r="64" spans="1:13" ht="27" x14ac:dyDescent="0.35">
      <c r="A64" s="123"/>
      <c r="B64" s="116"/>
      <c r="C64" s="123"/>
      <c r="D64" s="115"/>
      <c r="E64" s="113"/>
      <c r="F64" s="1"/>
      <c r="G64" s="88">
        <v>31</v>
      </c>
      <c r="H64" s="92" t="s">
        <v>170</v>
      </c>
      <c r="I64" s="67">
        <f t="shared" si="4"/>
        <v>0.5</v>
      </c>
      <c r="J64" s="68">
        <v>0.1</v>
      </c>
      <c r="K64" s="20"/>
      <c r="L64" s="67">
        <f t="shared" si="5"/>
        <v>0.5</v>
      </c>
      <c r="M64" s="69">
        <v>0.1</v>
      </c>
    </row>
    <row r="65" spans="1:13" x14ac:dyDescent="0.35">
      <c r="A65" s="123"/>
      <c r="B65" s="116"/>
      <c r="C65" s="123"/>
      <c r="D65" s="115"/>
      <c r="E65" s="110"/>
      <c r="F65" s="1"/>
      <c r="G65" s="88">
        <v>32</v>
      </c>
      <c r="H65" s="92" t="s">
        <v>171</v>
      </c>
      <c r="I65" s="67">
        <f t="shared" si="4"/>
        <v>0.2</v>
      </c>
      <c r="J65" s="68">
        <v>0.04</v>
      </c>
      <c r="K65" s="20"/>
      <c r="L65" s="67">
        <f t="shared" si="5"/>
        <v>0.2</v>
      </c>
      <c r="M65" s="69">
        <v>0.04</v>
      </c>
    </row>
    <row r="66" spans="1:13" x14ac:dyDescent="0.35">
      <c r="A66" s="123"/>
      <c r="B66" s="116"/>
      <c r="C66" s="123" t="s">
        <v>20</v>
      </c>
      <c r="D66" s="115" t="s">
        <v>126</v>
      </c>
      <c r="E66" s="111">
        <v>5</v>
      </c>
      <c r="F66" s="1"/>
      <c r="G66" s="88">
        <v>33</v>
      </c>
      <c r="H66" s="92" t="s">
        <v>108</v>
      </c>
      <c r="I66" s="67">
        <f t="shared" si="4"/>
        <v>0.1</v>
      </c>
      <c r="J66" s="68">
        <v>0.02</v>
      </c>
      <c r="K66" s="21"/>
      <c r="L66" s="67">
        <f t="shared" si="5"/>
        <v>0.1</v>
      </c>
      <c r="M66" s="69">
        <v>0.02</v>
      </c>
    </row>
    <row r="67" spans="1:13" x14ac:dyDescent="0.35">
      <c r="A67" s="123"/>
      <c r="B67" s="116"/>
      <c r="C67" s="123"/>
      <c r="D67" s="115"/>
      <c r="E67" s="124"/>
      <c r="F67" s="1"/>
      <c r="G67" s="88">
        <v>34</v>
      </c>
      <c r="H67" s="92" t="s">
        <v>109</v>
      </c>
      <c r="I67" s="67">
        <f t="shared" si="4"/>
        <v>0.1</v>
      </c>
      <c r="J67" s="68">
        <v>0.02</v>
      </c>
      <c r="K67" s="21"/>
      <c r="L67" s="67">
        <f t="shared" si="5"/>
        <v>0.1</v>
      </c>
      <c r="M67" s="69">
        <v>0.02</v>
      </c>
    </row>
    <row r="68" spans="1:13" ht="13.5" customHeight="1" x14ac:dyDescent="0.35">
      <c r="A68" s="123"/>
      <c r="B68" s="116"/>
      <c r="C68" s="130" t="s">
        <v>21</v>
      </c>
      <c r="D68" s="118" t="s">
        <v>176</v>
      </c>
      <c r="E68" s="124"/>
      <c r="F68" s="1"/>
      <c r="G68" s="88">
        <v>35</v>
      </c>
      <c r="H68" s="92" t="s">
        <v>227</v>
      </c>
      <c r="I68" s="67">
        <f t="shared" si="4"/>
        <v>0.15</v>
      </c>
      <c r="J68" s="68">
        <v>0.03</v>
      </c>
      <c r="K68" s="21"/>
      <c r="L68" s="67">
        <f t="shared" si="5"/>
        <v>0.15</v>
      </c>
      <c r="M68" s="69">
        <v>0.03</v>
      </c>
    </row>
    <row r="69" spans="1:13" x14ac:dyDescent="0.35">
      <c r="A69" s="123"/>
      <c r="B69" s="116"/>
      <c r="C69" s="131"/>
      <c r="D69" s="129"/>
      <c r="E69" s="124"/>
      <c r="F69" s="1"/>
      <c r="G69" s="88">
        <v>36</v>
      </c>
      <c r="H69" s="92" t="s">
        <v>165</v>
      </c>
      <c r="I69" s="67">
        <f t="shared" si="4"/>
        <v>0.15</v>
      </c>
      <c r="J69" s="68">
        <v>0.03</v>
      </c>
      <c r="K69" s="21"/>
      <c r="L69" s="67">
        <f t="shared" si="5"/>
        <v>0.15</v>
      </c>
      <c r="M69" s="69">
        <v>0.03</v>
      </c>
    </row>
    <row r="70" spans="1:13" ht="16.5" customHeight="1" x14ac:dyDescent="0.35">
      <c r="A70" s="123"/>
      <c r="B70" s="116"/>
      <c r="C70" s="131"/>
      <c r="D70" s="129"/>
      <c r="E70" s="124"/>
      <c r="F70" s="1"/>
      <c r="G70" s="88">
        <v>37</v>
      </c>
      <c r="H70" s="92" t="s">
        <v>71</v>
      </c>
      <c r="I70" s="67">
        <f t="shared" si="4"/>
        <v>0.1</v>
      </c>
      <c r="J70" s="68">
        <v>0.02</v>
      </c>
      <c r="K70" s="21"/>
      <c r="L70" s="67">
        <f t="shared" si="5"/>
        <v>0.1</v>
      </c>
      <c r="M70" s="69">
        <v>0.02</v>
      </c>
    </row>
    <row r="71" spans="1:13" x14ac:dyDescent="0.35">
      <c r="A71" s="123"/>
      <c r="B71" s="116"/>
      <c r="C71" s="132"/>
      <c r="D71" s="119"/>
      <c r="E71" s="112"/>
      <c r="F71" s="1"/>
      <c r="G71" s="117" t="s">
        <v>11</v>
      </c>
      <c r="H71" s="117"/>
      <c r="I71" s="70">
        <f>SUM(I62:I70)</f>
        <v>1.9000000000000001</v>
      </c>
      <c r="J71" s="71">
        <f>SUM(J62:J70)</f>
        <v>0.38000000000000012</v>
      </c>
      <c r="K71" s="21"/>
      <c r="L71" s="70">
        <f>SUM(L62:L70)</f>
        <v>1.9000000000000001</v>
      </c>
      <c r="M71" s="71">
        <f>SUM(M62:M70)</f>
        <v>0.38000000000000012</v>
      </c>
    </row>
    <row r="72" spans="1:13" ht="13.5" customHeight="1" x14ac:dyDescent="0.35">
      <c r="A72" s="88">
        <f t="shared" ref="A72:A79" si="6">G62</f>
        <v>29</v>
      </c>
      <c r="B72" s="114"/>
      <c r="C72" s="114"/>
      <c r="D72" s="114"/>
      <c r="E72" s="114"/>
      <c r="F72" s="114"/>
      <c r="G72" s="114"/>
      <c r="H72" s="114"/>
      <c r="I72" s="114"/>
      <c r="J72" s="114"/>
      <c r="K72" s="19"/>
      <c r="L72" s="96"/>
      <c r="M72" s="96"/>
    </row>
    <row r="73" spans="1:13" ht="13.5" customHeight="1" x14ac:dyDescent="0.35">
      <c r="A73" s="88">
        <f t="shared" si="6"/>
        <v>30</v>
      </c>
      <c r="B73" s="114"/>
      <c r="C73" s="114"/>
      <c r="D73" s="114"/>
      <c r="E73" s="114"/>
      <c r="F73" s="114"/>
      <c r="G73" s="114"/>
      <c r="H73" s="114"/>
      <c r="I73" s="114"/>
      <c r="J73" s="114"/>
      <c r="K73" s="19"/>
      <c r="L73" s="96"/>
      <c r="M73" s="96"/>
    </row>
    <row r="74" spans="1:13" ht="13.5" customHeight="1" x14ac:dyDescent="0.35">
      <c r="A74" s="88">
        <f t="shared" si="6"/>
        <v>31</v>
      </c>
      <c r="B74" s="114"/>
      <c r="C74" s="114"/>
      <c r="D74" s="114"/>
      <c r="E74" s="114"/>
      <c r="F74" s="114"/>
      <c r="G74" s="114"/>
      <c r="H74" s="114"/>
      <c r="I74" s="114"/>
      <c r="J74" s="114"/>
      <c r="K74" s="19"/>
      <c r="L74" s="96"/>
      <c r="M74" s="96"/>
    </row>
    <row r="75" spans="1:13" ht="13.5" customHeight="1" x14ac:dyDescent="0.35">
      <c r="A75" s="88">
        <f t="shared" si="6"/>
        <v>32</v>
      </c>
      <c r="B75" s="114"/>
      <c r="C75" s="114"/>
      <c r="D75" s="114"/>
      <c r="E75" s="114"/>
      <c r="F75" s="114"/>
      <c r="G75" s="114"/>
      <c r="H75" s="114"/>
      <c r="I75" s="114"/>
      <c r="J75" s="114"/>
      <c r="K75" s="19"/>
      <c r="L75" s="96"/>
      <c r="M75" s="96"/>
    </row>
    <row r="76" spans="1:13" ht="13.5" customHeight="1" x14ac:dyDescent="0.35">
      <c r="A76" s="88">
        <f t="shared" si="6"/>
        <v>33</v>
      </c>
      <c r="B76" s="114"/>
      <c r="C76" s="114"/>
      <c r="D76" s="114"/>
      <c r="E76" s="114"/>
      <c r="F76" s="114"/>
      <c r="G76" s="114"/>
      <c r="H76" s="114"/>
      <c r="I76" s="114"/>
      <c r="J76" s="114"/>
      <c r="K76" s="19"/>
      <c r="L76" s="96"/>
      <c r="M76" s="96"/>
    </row>
    <row r="77" spans="1:13" ht="13.5" customHeight="1" x14ac:dyDescent="0.35">
      <c r="A77" s="88">
        <f t="shared" si="6"/>
        <v>34</v>
      </c>
      <c r="B77" s="114"/>
      <c r="C77" s="114"/>
      <c r="D77" s="114"/>
      <c r="E77" s="114"/>
      <c r="F77" s="114"/>
      <c r="G77" s="114"/>
      <c r="H77" s="114"/>
      <c r="I77" s="114"/>
      <c r="J77" s="114"/>
      <c r="K77" s="19"/>
      <c r="L77" s="96"/>
      <c r="M77" s="96"/>
    </row>
    <row r="78" spans="1:13" ht="13.5" customHeight="1" x14ac:dyDescent="0.35">
      <c r="A78" s="88">
        <f t="shared" si="6"/>
        <v>35</v>
      </c>
      <c r="B78" s="114"/>
      <c r="C78" s="114"/>
      <c r="D78" s="114"/>
      <c r="E78" s="114"/>
      <c r="F78" s="114"/>
      <c r="G78" s="114"/>
      <c r="H78" s="114"/>
      <c r="I78" s="114"/>
      <c r="J78" s="114"/>
      <c r="K78" s="19"/>
      <c r="L78" s="96"/>
      <c r="M78" s="96"/>
    </row>
    <row r="79" spans="1:13" ht="13.5" customHeight="1" x14ac:dyDescent="0.35">
      <c r="A79" s="88">
        <f t="shared" si="6"/>
        <v>36</v>
      </c>
      <c r="B79" s="114"/>
      <c r="C79" s="114"/>
      <c r="D79" s="114"/>
      <c r="E79" s="114"/>
      <c r="F79" s="114"/>
      <c r="G79" s="114"/>
      <c r="H79" s="114"/>
      <c r="I79" s="114"/>
      <c r="J79" s="114"/>
      <c r="K79" s="19"/>
      <c r="L79" s="96"/>
      <c r="M79" s="96"/>
    </row>
    <row r="80" spans="1:13" ht="13.5" customHeight="1" x14ac:dyDescent="0.35">
      <c r="A80" s="88">
        <f>G70</f>
        <v>37</v>
      </c>
      <c r="B80" s="114"/>
      <c r="C80" s="114"/>
      <c r="D80" s="114"/>
      <c r="E80" s="114"/>
      <c r="F80" s="114"/>
      <c r="G80" s="114"/>
      <c r="H80" s="114"/>
      <c r="I80" s="114"/>
      <c r="J80" s="114"/>
      <c r="K80" s="19"/>
      <c r="L80" s="96"/>
      <c r="M80" s="96"/>
    </row>
    <row r="81" spans="1:13" ht="6" customHeight="1" x14ac:dyDescent="0.35"/>
    <row r="82" spans="1:13" x14ac:dyDescent="0.35">
      <c r="A82" s="123">
        <v>2.2999999999999998</v>
      </c>
      <c r="B82" s="116" t="s">
        <v>287</v>
      </c>
      <c r="C82" s="123" t="s">
        <v>22</v>
      </c>
      <c r="D82" s="115" t="s">
        <v>127</v>
      </c>
      <c r="E82" s="133">
        <v>3</v>
      </c>
      <c r="F82" s="1"/>
      <c r="G82" s="88">
        <v>46</v>
      </c>
      <c r="H82" s="92" t="s">
        <v>94</v>
      </c>
      <c r="I82" s="67">
        <f>J82*$E$84</f>
        <v>1</v>
      </c>
      <c r="J82" s="68">
        <v>0.25</v>
      </c>
      <c r="K82" s="20"/>
      <c r="L82" s="67">
        <f>M82*$E$84</f>
        <v>1</v>
      </c>
      <c r="M82" s="69">
        <v>0.25</v>
      </c>
    </row>
    <row r="83" spans="1:13" ht="27" x14ac:dyDescent="0.35">
      <c r="A83" s="123"/>
      <c r="B83" s="116"/>
      <c r="C83" s="123"/>
      <c r="D83" s="115"/>
      <c r="E83" s="133"/>
      <c r="F83" s="1"/>
      <c r="G83" s="88">
        <v>47</v>
      </c>
      <c r="H83" s="34" t="s">
        <v>172</v>
      </c>
      <c r="I83" s="67">
        <f t="shared" ref="I83:I84" si="7">J83*$E$84</f>
        <v>1</v>
      </c>
      <c r="J83" s="68">
        <v>0.25</v>
      </c>
      <c r="K83" s="20"/>
      <c r="L83" s="67">
        <f t="shared" ref="L83:L84" si="8">M83*$E$84</f>
        <v>1</v>
      </c>
      <c r="M83" s="69">
        <v>0.25</v>
      </c>
    </row>
    <row r="84" spans="1:13" x14ac:dyDescent="0.35">
      <c r="A84" s="123"/>
      <c r="B84" s="116"/>
      <c r="C84" s="123"/>
      <c r="D84" s="115"/>
      <c r="E84" s="106">
        <v>4</v>
      </c>
      <c r="F84" s="1"/>
      <c r="G84" s="88">
        <v>48</v>
      </c>
      <c r="H84" s="74" t="s">
        <v>173</v>
      </c>
      <c r="I84" s="67">
        <f t="shared" si="7"/>
        <v>1</v>
      </c>
      <c r="J84" s="68">
        <v>0.25</v>
      </c>
      <c r="K84" s="20"/>
      <c r="L84" s="67">
        <f t="shared" si="8"/>
        <v>1</v>
      </c>
      <c r="M84" s="69">
        <v>0.25</v>
      </c>
    </row>
    <row r="85" spans="1:13" x14ac:dyDescent="0.35">
      <c r="A85" s="123"/>
      <c r="B85" s="116"/>
      <c r="C85" s="123"/>
      <c r="D85" s="115"/>
      <c r="E85" s="106"/>
      <c r="F85" s="1"/>
      <c r="G85" s="117" t="s">
        <v>11</v>
      </c>
      <c r="H85" s="117"/>
      <c r="I85" s="70">
        <f>SUM(I82:I84)</f>
        <v>3</v>
      </c>
      <c r="J85" s="71">
        <f>SUM(J82:J84)</f>
        <v>0.75</v>
      </c>
      <c r="K85" s="25"/>
      <c r="L85" s="70">
        <f>SUM(L82:L84)</f>
        <v>3</v>
      </c>
      <c r="M85" s="71">
        <f>SUM(M82:M84)</f>
        <v>0.75</v>
      </c>
    </row>
    <row r="86" spans="1:13" x14ac:dyDescent="0.35">
      <c r="A86" s="86">
        <f>G82</f>
        <v>46</v>
      </c>
      <c r="B86" s="114"/>
      <c r="C86" s="114"/>
      <c r="D86" s="114"/>
      <c r="E86" s="114"/>
      <c r="F86" s="114"/>
      <c r="G86" s="114"/>
      <c r="H86" s="114"/>
      <c r="I86" s="114"/>
      <c r="J86" s="114"/>
      <c r="K86" s="19"/>
      <c r="L86" s="96"/>
      <c r="M86" s="96"/>
    </row>
    <row r="87" spans="1:13" x14ac:dyDescent="0.35">
      <c r="A87" s="86">
        <f>G83</f>
        <v>47</v>
      </c>
      <c r="B87" s="114"/>
      <c r="C87" s="114"/>
      <c r="D87" s="114"/>
      <c r="E87" s="114"/>
      <c r="F87" s="114"/>
      <c r="G87" s="114"/>
      <c r="H87" s="114"/>
      <c r="I87" s="114"/>
      <c r="J87" s="114"/>
      <c r="K87" s="19"/>
      <c r="L87" s="93"/>
      <c r="M87" s="93"/>
    </row>
    <row r="88" spans="1:13" x14ac:dyDescent="0.35">
      <c r="A88" s="86">
        <f>G84</f>
        <v>48</v>
      </c>
      <c r="B88" s="114"/>
      <c r="C88" s="114"/>
      <c r="D88" s="114"/>
      <c r="E88" s="114"/>
      <c r="F88" s="114"/>
      <c r="G88" s="114"/>
      <c r="H88" s="114"/>
      <c r="I88" s="114"/>
      <c r="J88" s="114"/>
      <c r="K88" s="19"/>
      <c r="L88" s="93"/>
      <c r="M88" s="93"/>
    </row>
    <row r="89" spans="1:13" ht="6" customHeight="1" x14ac:dyDescent="0.35"/>
    <row r="90" spans="1:13" ht="27" x14ac:dyDescent="0.35">
      <c r="A90" s="115">
        <v>3.1</v>
      </c>
      <c r="B90" s="116" t="s">
        <v>289</v>
      </c>
      <c r="C90" s="115" t="s">
        <v>23</v>
      </c>
      <c r="D90" s="115" t="s">
        <v>128</v>
      </c>
      <c r="E90" s="107">
        <v>1</v>
      </c>
      <c r="F90" s="2"/>
      <c r="G90" s="88">
        <v>53</v>
      </c>
      <c r="H90" s="92" t="s">
        <v>110</v>
      </c>
      <c r="I90" s="67">
        <f>J90*$E$92</f>
        <v>0.2</v>
      </c>
      <c r="J90" s="41">
        <v>0.2</v>
      </c>
      <c r="K90" s="17"/>
      <c r="L90" s="67">
        <f>M90*$E$92</f>
        <v>0.2</v>
      </c>
      <c r="M90" s="72">
        <v>0.2</v>
      </c>
    </row>
    <row r="91" spans="1:13" x14ac:dyDescent="0.35">
      <c r="A91" s="115"/>
      <c r="B91" s="116"/>
      <c r="C91" s="115"/>
      <c r="D91" s="115"/>
      <c r="E91" s="107"/>
      <c r="F91" s="2"/>
      <c r="G91" s="88">
        <v>54</v>
      </c>
      <c r="H91" s="92" t="s">
        <v>174</v>
      </c>
      <c r="I91" s="67">
        <f>J91*$E$92</f>
        <v>0.8</v>
      </c>
      <c r="J91" s="41">
        <v>0.8</v>
      </c>
      <c r="K91" s="17"/>
      <c r="L91" s="67">
        <f>M91*$E$92</f>
        <v>0.8</v>
      </c>
      <c r="M91" s="72">
        <v>0.8</v>
      </c>
    </row>
    <row r="92" spans="1:13" x14ac:dyDescent="0.35">
      <c r="A92" s="115"/>
      <c r="B92" s="116"/>
      <c r="C92" s="115"/>
      <c r="D92" s="115"/>
      <c r="E92" s="91">
        <v>1</v>
      </c>
      <c r="F92" s="2"/>
      <c r="G92" s="117" t="s">
        <v>11</v>
      </c>
      <c r="H92" s="117"/>
      <c r="I92" s="62">
        <f>SUM(I90:I91)</f>
        <v>1</v>
      </c>
      <c r="J92" s="73">
        <f>SUM(J90:J91)</f>
        <v>1</v>
      </c>
      <c r="K92" s="13"/>
      <c r="L92" s="62">
        <f>SUM(L90:L91)</f>
        <v>1</v>
      </c>
      <c r="M92" s="73">
        <f>SUM(M90:M91)</f>
        <v>1</v>
      </c>
    </row>
    <row r="93" spans="1:13" x14ac:dyDescent="0.35">
      <c r="A93" s="86">
        <f>G90</f>
        <v>53</v>
      </c>
      <c r="B93" s="114"/>
      <c r="C93" s="114"/>
      <c r="D93" s="114"/>
      <c r="E93" s="114"/>
      <c r="F93" s="114"/>
      <c r="G93" s="114"/>
      <c r="H93" s="114"/>
      <c r="I93" s="114"/>
      <c r="J93" s="114"/>
      <c r="K93" s="19"/>
      <c r="L93" s="96"/>
      <c r="M93" s="96"/>
    </row>
    <row r="94" spans="1:13" x14ac:dyDescent="0.35">
      <c r="A94" s="86">
        <f>G91</f>
        <v>54</v>
      </c>
      <c r="B94" s="114"/>
      <c r="C94" s="114"/>
      <c r="D94" s="114"/>
      <c r="E94" s="114"/>
      <c r="F94" s="114"/>
      <c r="G94" s="114"/>
      <c r="H94" s="114"/>
      <c r="I94" s="114"/>
      <c r="J94" s="114"/>
      <c r="K94" s="26"/>
      <c r="L94" s="32"/>
      <c r="M94" s="33"/>
    </row>
    <row r="95" spans="1:13" ht="6" customHeight="1" x14ac:dyDescent="0.35">
      <c r="A95" s="19"/>
      <c r="B95" s="45"/>
      <c r="C95" s="19"/>
      <c r="D95" s="45"/>
      <c r="E95" s="19"/>
      <c r="F95" s="26"/>
      <c r="G95" s="50"/>
      <c r="H95" s="23"/>
      <c r="I95" s="51"/>
      <c r="J95" s="52"/>
      <c r="K95" s="26"/>
      <c r="L95" s="51"/>
      <c r="M95" s="52"/>
    </row>
    <row r="96" spans="1:13" ht="27" x14ac:dyDescent="0.35">
      <c r="A96" s="123">
        <v>3.2</v>
      </c>
      <c r="B96" s="116" t="s">
        <v>290</v>
      </c>
      <c r="C96" s="123" t="s">
        <v>233</v>
      </c>
      <c r="D96" s="115" t="s">
        <v>129</v>
      </c>
      <c r="E96" s="133">
        <v>2.98</v>
      </c>
      <c r="F96" s="1"/>
      <c r="G96" s="88">
        <v>55</v>
      </c>
      <c r="H96" s="92" t="s">
        <v>357</v>
      </c>
      <c r="I96" s="67">
        <f>J96*$E$102</f>
        <v>0.2</v>
      </c>
      <c r="J96" s="68">
        <v>0.05</v>
      </c>
      <c r="K96" s="20"/>
      <c r="L96" s="67">
        <f>M96*$E$102</f>
        <v>0.2</v>
      </c>
      <c r="M96" s="69">
        <v>0.05</v>
      </c>
    </row>
    <row r="97" spans="1:13" ht="27" x14ac:dyDescent="0.35">
      <c r="A97" s="123"/>
      <c r="B97" s="116"/>
      <c r="C97" s="123"/>
      <c r="D97" s="115"/>
      <c r="E97" s="133"/>
      <c r="F97" s="1"/>
      <c r="G97" s="88">
        <v>56</v>
      </c>
      <c r="H97" s="92" t="s">
        <v>358</v>
      </c>
      <c r="I97" s="67">
        <f t="shared" ref="I97:I107" si="9">J97*$E$102</f>
        <v>0.2</v>
      </c>
      <c r="J97" s="68">
        <v>0.05</v>
      </c>
      <c r="K97" s="20"/>
      <c r="L97" s="67">
        <f t="shared" ref="L97:L107" si="10">M97*$E$102</f>
        <v>0.2</v>
      </c>
      <c r="M97" s="69">
        <v>0.05</v>
      </c>
    </row>
    <row r="98" spans="1:13" ht="27" x14ac:dyDescent="0.35">
      <c r="A98" s="123"/>
      <c r="B98" s="116"/>
      <c r="C98" s="123"/>
      <c r="D98" s="115"/>
      <c r="E98" s="133"/>
      <c r="F98" s="1"/>
      <c r="G98" s="88">
        <v>57</v>
      </c>
      <c r="H98" s="92" t="s">
        <v>359</v>
      </c>
      <c r="I98" s="67">
        <f t="shared" si="9"/>
        <v>0.2</v>
      </c>
      <c r="J98" s="68">
        <v>0.05</v>
      </c>
      <c r="K98" s="21"/>
      <c r="L98" s="67">
        <f t="shared" si="10"/>
        <v>0.2</v>
      </c>
      <c r="M98" s="69">
        <v>0.05</v>
      </c>
    </row>
    <row r="99" spans="1:13" ht="27" x14ac:dyDescent="0.35">
      <c r="A99" s="123"/>
      <c r="B99" s="116"/>
      <c r="C99" s="123"/>
      <c r="D99" s="115"/>
      <c r="E99" s="133"/>
      <c r="F99" s="1"/>
      <c r="G99" s="88">
        <v>58</v>
      </c>
      <c r="H99" s="92" t="s">
        <v>360</v>
      </c>
      <c r="I99" s="67">
        <f t="shared" si="9"/>
        <v>0.2</v>
      </c>
      <c r="J99" s="68">
        <v>0.05</v>
      </c>
      <c r="K99" s="21"/>
      <c r="L99" s="67">
        <f t="shared" si="10"/>
        <v>0.2</v>
      </c>
      <c r="M99" s="69">
        <v>0.05</v>
      </c>
    </row>
    <row r="100" spans="1:13" ht="27" x14ac:dyDescent="0.35">
      <c r="A100" s="123"/>
      <c r="B100" s="116"/>
      <c r="C100" s="123"/>
      <c r="D100" s="115"/>
      <c r="E100" s="133"/>
      <c r="F100" s="1"/>
      <c r="G100" s="88">
        <v>61</v>
      </c>
      <c r="H100" s="92" t="s">
        <v>361</v>
      </c>
      <c r="I100" s="67">
        <f t="shared" si="9"/>
        <v>0.2</v>
      </c>
      <c r="J100" s="68">
        <v>0.05</v>
      </c>
      <c r="K100" s="21"/>
      <c r="L100" s="67">
        <f t="shared" si="10"/>
        <v>0.2</v>
      </c>
      <c r="M100" s="69">
        <v>0.05</v>
      </c>
    </row>
    <row r="101" spans="1:13" ht="27" x14ac:dyDescent="0.35">
      <c r="A101" s="123"/>
      <c r="B101" s="116"/>
      <c r="C101" s="123"/>
      <c r="D101" s="115"/>
      <c r="E101" s="133"/>
      <c r="F101" s="1"/>
      <c r="G101" s="88">
        <v>62</v>
      </c>
      <c r="H101" s="92" t="s">
        <v>362</v>
      </c>
      <c r="I101" s="67">
        <f t="shared" si="9"/>
        <v>0.2</v>
      </c>
      <c r="J101" s="68">
        <v>0.05</v>
      </c>
      <c r="K101" s="21"/>
      <c r="L101" s="67">
        <f t="shared" si="10"/>
        <v>0.2</v>
      </c>
      <c r="M101" s="69">
        <v>0.05</v>
      </c>
    </row>
    <row r="102" spans="1:13" x14ac:dyDescent="0.35">
      <c r="A102" s="123"/>
      <c r="B102" s="116"/>
      <c r="C102" s="123" t="s">
        <v>24</v>
      </c>
      <c r="D102" s="115" t="s">
        <v>130</v>
      </c>
      <c r="E102" s="106">
        <v>4</v>
      </c>
      <c r="F102" s="1"/>
      <c r="G102" s="88">
        <v>63</v>
      </c>
      <c r="H102" s="92" t="s">
        <v>177</v>
      </c>
      <c r="I102" s="67">
        <f t="shared" si="9"/>
        <v>0.3</v>
      </c>
      <c r="J102" s="68">
        <v>7.4999999999999997E-2</v>
      </c>
      <c r="K102" s="21"/>
      <c r="L102" s="67">
        <f t="shared" si="10"/>
        <v>0.3</v>
      </c>
      <c r="M102" s="69">
        <v>7.4999999999999997E-2</v>
      </c>
    </row>
    <row r="103" spans="1:13" x14ac:dyDescent="0.35">
      <c r="A103" s="123"/>
      <c r="B103" s="116"/>
      <c r="C103" s="123"/>
      <c r="D103" s="115"/>
      <c r="E103" s="106"/>
      <c r="F103" s="1"/>
      <c r="G103" s="88">
        <v>64</v>
      </c>
      <c r="H103" s="92" t="s">
        <v>178</v>
      </c>
      <c r="I103" s="67">
        <f t="shared" si="9"/>
        <v>0.3</v>
      </c>
      <c r="J103" s="68">
        <v>7.4999999999999997E-2</v>
      </c>
      <c r="K103" s="21"/>
      <c r="L103" s="67">
        <f t="shared" si="10"/>
        <v>0.3</v>
      </c>
      <c r="M103" s="69">
        <v>7.4999999999999997E-2</v>
      </c>
    </row>
    <row r="104" spans="1:13" x14ac:dyDescent="0.35">
      <c r="A104" s="123"/>
      <c r="B104" s="116"/>
      <c r="C104" s="123"/>
      <c r="D104" s="115"/>
      <c r="E104" s="106"/>
      <c r="F104" s="1"/>
      <c r="G104" s="88">
        <v>65</v>
      </c>
      <c r="H104" s="92" t="s">
        <v>179</v>
      </c>
      <c r="I104" s="67">
        <f t="shared" si="9"/>
        <v>0.3</v>
      </c>
      <c r="J104" s="68">
        <v>7.4999999999999997E-2</v>
      </c>
      <c r="K104" s="21"/>
      <c r="L104" s="67">
        <f t="shared" si="10"/>
        <v>0.3</v>
      </c>
      <c r="M104" s="69">
        <v>7.4999999999999997E-2</v>
      </c>
    </row>
    <row r="105" spans="1:13" ht="27" x14ac:dyDescent="0.35">
      <c r="A105" s="123"/>
      <c r="B105" s="116"/>
      <c r="C105" s="123"/>
      <c r="D105" s="115"/>
      <c r="E105" s="106"/>
      <c r="F105" s="1"/>
      <c r="G105" s="88">
        <v>68</v>
      </c>
      <c r="H105" s="92" t="s">
        <v>239</v>
      </c>
      <c r="I105" s="67">
        <f t="shared" si="9"/>
        <v>0.2</v>
      </c>
      <c r="J105" s="68">
        <v>0.05</v>
      </c>
      <c r="K105" s="21"/>
      <c r="L105" s="67">
        <f t="shared" si="10"/>
        <v>0.2</v>
      </c>
      <c r="M105" s="69">
        <v>0.05</v>
      </c>
    </row>
    <row r="106" spans="1:13" ht="27" x14ac:dyDescent="0.35">
      <c r="A106" s="123"/>
      <c r="B106" s="116"/>
      <c r="C106" s="123"/>
      <c r="D106" s="115"/>
      <c r="E106" s="106"/>
      <c r="F106" s="1"/>
      <c r="G106" s="88">
        <v>69</v>
      </c>
      <c r="H106" s="92" t="s">
        <v>240</v>
      </c>
      <c r="I106" s="67">
        <f t="shared" si="9"/>
        <v>0.28000000000000003</v>
      </c>
      <c r="J106" s="68">
        <v>7.0000000000000007E-2</v>
      </c>
      <c r="K106" s="21"/>
      <c r="L106" s="67">
        <f t="shared" si="10"/>
        <v>0.28000000000000003</v>
      </c>
      <c r="M106" s="69">
        <v>7.0000000000000007E-2</v>
      </c>
    </row>
    <row r="107" spans="1:13" ht="27" x14ac:dyDescent="0.35">
      <c r="A107" s="123"/>
      <c r="B107" s="116"/>
      <c r="C107" s="123" t="s">
        <v>267</v>
      </c>
      <c r="D107" s="115" t="s">
        <v>322</v>
      </c>
      <c r="E107" s="106"/>
      <c r="F107" s="1"/>
      <c r="G107" s="88">
        <v>70</v>
      </c>
      <c r="H107" s="92" t="s">
        <v>95</v>
      </c>
      <c r="I107" s="67">
        <f t="shared" si="9"/>
        <v>0.4</v>
      </c>
      <c r="J107" s="68">
        <v>0.1</v>
      </c>
      <c r="K107" s="21"/>
      <c r="L107" s="67">
        <f t="shared" si="10"/>
        <v>0.4</v>
      </c>
      <c r="M107" s="69">
        <v>0.1</v>
      </c>
    </row>
    <row r="108" spans="1:13" x14ac:dyDescent="0.35">
      <c r="A108" s="123"/>
      <c r="B108" s="116"/>
      <c r="C108" s="123"/>
      <c r="D108" s="115"/>
      <c r="E108" s="106"/>
      <c r="F108" s="1"/>
      <c r="G108" s="117" t="s">
        <v>11</v>
      </c>
      <c r="H108" s="117"/>
      <c r="I108" s="70">
        <f>SUM(I96:I107)</f>
        <v>2.98</v>
      </c>
      <c r="J108" s="71">
        <f>SUM(J96:J107)</f>
        <v>0.745</v>
      </c>
      <c r="K108" s="21"/>
      <c r="L108" s="70">
        <f>SUM(L96:L107)</f>
        <v>2.98</v>
      </c>
      <c r="M108" s="71">
        <f>SUM(M96:M107)</f>
        <v>0.745</v>
      </c>
    </row>
    <row r="109" spans="1:13" x14ac:dyDescent="0.35">
      <c r="A109" s="86">
        <f t="shared" ref="A109:A120" si="11">G96</f>
        <v>55</v>
      </c>
      <c r="B109" s="114"/>
      <c r="C109" s="114"/>
      <c r="D109" s="114"/>
      <c r="E109" s="114"/>
      <c r="F109" s="114"/>
      <c r="G109" s="114"/>
      <c r="H109" s="114"/>
      <c r="I109" s="114"/>
      <c r="J109" s="114"/>
      <c r="K109" s="19"/>
      <c r="L109" s="96"/>
      <c r="M109" s="96"/>
    </row>
    <row r="110" spans="1:13" x14ac:dyDescent="0.35">
      <c r="A110" s="86">
        <f t="shared" si="11"/>
        <v>56</v>
      </c>
      <c r="B110" s="114"/>
      <c r="C110" s="114"/>
      <c r="D110" s="114"/>
      <c r="E110" s="114"/>
      <c r="F110" s="114"/>
      <c r="G110" s="114"/>
      <c r="H110" s="114"/>
      <c r="I110" s="114"/>
      <c r="J110" s="114"/>
      <c r="K110" s="19"/>
      <c r="L110" s="96"/>
      <c r="M110" s="96"/>
    </row>
    <row r="111" spans="1:13" x14ac:dyDescent="0.35">
      <c r="A111" s="86">
        <f t="shared" si="11"/>
        <v>57</v>
      </c>
      <c r="B111" s="114"/>
      <c r="C111" s="114"/>
      <c r="D111" s="114"/>
      <c r="E111" s="114"/>
      <c r="F111" s="114"/>
      <c r="G111" s="114"/>
      <c r="H111" s="114"/>
      <c r="I111" s="114"/>
      <c r="J111" s="114"/>
      <c r="K111" s="19"/>
      <c r="L111" s="96"/>
      <c r="M111" s="96"/>
    </row>
    <row r="112" spans="1:13" x14ac:dyDescent="0.35">
      <c r="A112" s="86">
        <f t="shared" si="11"/>
        <v>58</v>
      </c>
      <c r="B112" s="114"/>
      <c r="C112" s="114"/>
      <c r="D112" s="114"/>
      <c r="E112" s="114"/>
      <c r="F112" s="114"/>
      <c r="G112" s="114"/>
      <c r="H112" s="114"/>
      <c r="I112" s="114"/>
      <c r="J112" s="114"/>
      <c r="K112" s="19"/>
      <c r="L112" s="96"/>
      <c r="M112" s="96"/>
    </row>
    <row r="113" spans="1:13" x14ac:dyDescent="0.35">
      <c r="A113" s="86">
        <f t="shared" si="11"/>
        <v>61</v>
      </c>
      <c r="B113" s="114"/>
      <c r="C113" s="114"/>
      <c r="D113" s="114"/>
      <c r="E113" s="114"/>
      <c r="F113" s="114"/>
      <c r="G113" s="114"/>
      <c r="H113" s="114"/>
      <c r="I113" s="114"/>
      <c r="J113" s="114"/>
      <c r="K113" s="19"/>
      <c r="L113" s="96"/>
      <c r="M113" s="96"/>
    </row>
    <row r="114" spans="1:13" x14ac:dyDescent="0.35">
      <c r="A114" s="86">
        <f t="shared" si="11"/>
        <v>62</v>
      </c>
      <c r="B114" s="114"/>
      <c r="C114" s="114"/>
      <c r="D114" s="114"/>
      <c r="E114" s="114"/>
      <c r="F114" s="114"/>
      <c r="G114" s="114"/>
      <c r="H114" s="114"/>
      <c r="I114" s="114"/>
      <c r="J114" s="114"/>
      <c r="K114" s="19"/>
      <c r="L114" s="96"/>
      <c r="M114" s="96"/>
    </row>
    <row r="115" spans="1:13" x14ac:dyDescent="0.35">
      <c r="A115" s="86">
        <f t="shared" si="11"/>
        <v>63</v>
      </c>
      <c r="B115" s="114"/>
      <c r="C115" s="114"/>
      <c r="D115" s="114"/>
      <c r="E115" s="114"/>
      <c r="F115" s="114"/>
      <c r="G115" s="114"/>
      <c r="H115" s="114"/>
      <c r="I115" s="114"/>
      <c r="J115" s="114"/>
      <c r="K115" s="19"/>
      <c r="L115" s="96"/>
      <c r="M115" s="96"/>
    </row>
    <row r="116" spans="1:13" x14ac:dyDescent="0.35">
      <c r="A116" s="86">
        <f t="shared" si="11"/>
        <v>64</v>
      </c>
      <c r="B116" s="114"/>
      <c r="C116" s="114"/>
      <c r="D116" s="114"/>
      <c r="E116" s="114"/>
      <c r="F116" s="114"/>
      <c r="G116" s="114"/>
      <c r="H116" s="114"/>
      <c r="I116" s="114"/>
      <c r="J116" s="114"/>
      <c r="K116" s="19"/>
      <c r="L116" s="96"/>
      <c r="M116" s="96"/>
    </row>
    <row r="117" spans="1:13" x14ac:dyDescent="0.35">
      <c r="A117" s="86">
        <f t="shared" si="11"/>
        <v>65</v>
      </c>
      <c r="B117" s="114"/>
      <c r="C117" s="114"/>
      <c r="D117" s="114"/>
      <c r="E117" s="114"/>
      <c r="F117" s="114"/>
      <c r="G117" s="114"/>
      <c r="H117" s="114"/>
      <c r="I117" s="114"/>
      <c r="J117" s="114"/>
      <c r="K117" s="19"/>
      <c r="L117" s="96"/>
      <c r="M117" s="96"/>
    </row>
    <row r="118" spans="1:13" x14ac:dyDescent="0.35">
      <c r="A118" s="86">
        <f t="shared" si="11"/>
        <v>68</v>
      </c>
      <c r="B118" s="114"/>
      <c r="C118" s="114"/>
      <c r="D118" s="114"/>
      <c r="E118" s="114"/>
      <c r="F118" s="114"/>
      <c r="G118" s="114"/>
      <c r="H118" s="114"/>
      <c r="I118" s="114"/>
      <c r="J118" s="114"/>
      <c r="K118" s="19"/>
      <c r="L118" s="96"/>
      <c r="M118" s="96"/>
    </row>
    <row r="119" spans="1:13" x14ac:dyDescent="0.35">
      <c r="A119" s="86">
        <f t="shared" si="11"/>
        <v>69</v>
      </c>
      <c r="B119" s="114"/>
      <c r="C119" s="114"/>
      <c r="D119" s="114"/>
      <c r="E119" s="114"/>
      <c r="F119" s="114"/>
      <c r="G119" s="114"/>
      <c r="H119" s="114"/>
      <c r="I119" s="114"/>
      <c r="J119" s="114"/>
      <c r="K119" s="19"/>
      <c r="L119" s="96"/>
      <c r="M119" s="96"/>
    </row>
    <row r="120" spans="1:13" x14ac:dyDescent="0.35">
      <c r="A120" s="86">
        <f t="shared" si="11"/>
        <v>70</v>
      </c>
      <c r="B120" s="114"/>
      <c r="C120" s="114"/>
      <c r="D120" s="114"/>
      <c r="E120" s="114"/>
      <c r="F120" s="114"/>
      <c r="G120" s="114"/>
      <c r="H120" s="114"/>
      <c r="I120" s="114"/>
      <c r="J120" s="114"/>
      <c r="K120" s="19"/>
      <c r="L120" s="96"/>
      <c r="M120" s="96"/>
    </row>
    <row r="121" spans="1:13" ht="6" customHeight="1" x14ac:dyDescent="0.35">
      <c r="A121" s="43"/>
      <c r="B121" s="45"/>
      <c r="C121" s="43"/>
      <c r="D121" s="23"/>
      <c r="E121" s="43"/>
      <c r="G121" s="53"/>
      <c r="H121" s="53"/>
      <c r="I121" s="47"/>
      <c r="J121" s="48"/>
      <c r="L121" s="54"/>
      <c r="M121" s="55"/>
    </row>
    <row r="122" spans="1:13" ht="11.25" customHeight="1" x14ac:dyDescent="0.35">
      <c r="A122" s="123">
        <v>3.3</v>
      </c>
      <c r="B122" s="116" t="s">
        <v>291</v>
      </c>
      <c r="C122" s="88" t="s">
        <v>25</v>
      </c>
      <c r="D122" s="86" t="s">
        <v>225</v>
      </c>
      <c r="E122" s="133">
        <v>1</v>
      </c>
      <c r="F122" s="9"/>
      <c r="G122" s="88">
        <v>71</v>
      </c>
      <c r="H122" s="92" t="s">
        <v>184</v>
      </c>
      <c r="I122" s="67">
        <f>J122*$E$124</f>
        <v>0.3</v>
      </c>
      <c r="J122" s="68">
        <v>0.3</v>
      </c>
      <c r="K122" s="27"/>
      <c r="L122" s="67">
        <f>M122*$E$124</f>
        <v>0.3</v>
      </c>
      <c r="M122" s="69">
        <v>0.3</v>
      </c>
    </row>
    <row r="123" spans="1:13" ht="12.75" customHeight="1" x14ac:dyDescent="0.35">
      <c r="A123" s="123"/>
      <c r="B123" s="116"/>
      <c r="C123" s="130" t="s">
        <v>26</v>
      </c>
      <c r="D123" s="115" t="s">
        <v>226</v>
      </c>
      <c r="E123" s="133"/>
      <c r="F123" s="1"/>
      <c r="G123" s="88">
        <v>72</v>
      </c>
      <c r="H123" s="92" t="s">
        <v>183</v>
      </c>
      <c r="I123" s="67">
        <f>J123*$E$124</f>
        <v>0.7</v>
      </c>
      <c r="J123" s="68">
        <v>0.7</v>
      </c>
      <c r="K123" s="27"/>
      <c r="L123" s="67">
        <f>M123*$E$124</f>
        <v>0.7</v>
      </c>
      <c r="M123" s="69">
        <v>0.7</v>
      </c>
    </row>
    <row r="124" spans="1:13" x14ac:dyDescent="0.35">
      <c r="A124" s="123"/>
      <c r="B124" s="116"/>
      <c r="C124" s="132"/>
      <c r="D124" s="115"/>
      <c r="E124" s="89">
        <v>1</v>
      </c>
      <c r="F124" s="1"/>
      <c r="G124" s="117" t="s">
        <v>11</v>
      </c>
      <c r="H124" s="117"/>
      <c r="I124" s="70">
        <f>SUM(I122:I123)</f>
        <v>1</v>
      </c>
      <c r="J124" s="71">
        <f>SUM(J122:J123)</f>
        <v>1</v>
      </c>
      <c r="K124" s="28"/>
      <c r="L124" s="70">
        <f>SUM(L122:L123)</f>
        <v>1</v>
      </c>
      <c r="M124" s="71">
        <f>SUM(M122:M123)</f>
        <v>1</v>
      </c>
    </row>
    <row r="125" spans="1:13" x14ac:dyDescent="0.35">
      <c r="A125" s="86">
        <f>G122</f>
        <v>71</v>
      </c>
      <c r="B125" s="114"/>
      <c r="C125" s="114"/>
      <c r="D125" s="114"/>
      <c r="E125" s="114"/>
      <c r="F125" s="114"/>
      <c r="G125" s="114"/>
      <c r="H125" s="114"/>
      <c r="I125" s="114"/>
      <c r="J125" s="114"/>
      <c r="K125" s="29"/>
      <c r="L125" s="96"/>
      <c r="M125" s="96"/>
    </row>
    <row r="126" spans="1:13" x14ac:dyDescent="0.35">
      <c r="A126" s="86">
        <f>G123</f>
        <v>72</v>
      </c>
      <c r="B126" s="114"/>
      <c r="C126" s="114"/>
      <c r="D126" s="114"/>
      <c r="E126" s="114"/>
      <c r="F126" s="114"/>
      <c r="G126" s="114"/>
      <c r="H126" s="114"/>
      <c r="I126" s="114"/>
      <c r="J126" s="114"/>
      <c r="K126" s="30"/>
      <c r="L126" s="96"/>
      <c r="M126" s="96"/>
    </row>
    <row r="127" spans="1:13" ht="4.5" customHeight="1" x14ac:dyDescent="0.35"/>
    <row r="128" spans="1:13" ht="27" x14ac:dyDescent="0.35">
      <c r="A128" s="123">
        <v>3.4</v>
      </c>
      <c r="B128" s="116" t="s">
        <v>335</v>
      </c>
      <c r="C128" s="123" t="s">
        <v>27</v>
      </c>
      <c r="D128" s="115" t="s">
        <v>131</v>
      </c>
      <c r="E128" s="109">
        <v>1.8</v>
      </c>
      <c r="F128" s="1"/>
      <c r="G128" s="88">
        <v>73</v>
      </c>
      <c r="H128" s="92" t="s">
        <v>185</v>
      </c>
      <c r="I128" s="67">
        <f>J128*$E$131</f>
        <v>1</v>
      </c>
      <c r="J128" s="68">
        <v>0.5</v>
      </c>
      <c r="K128" s="20"/>
      <c r="L128" s="67">
        <f>M128*$E$131</f>
        <v>1</v>
      </c>
      <c r="M128" s="69">
        <v>0.5</v>
      </c>
    </row>
    <row r="129" spans="1:13" ht="27" x14ac:dyDescent="0.35">
      <c r="A129" s="123"/>
      <c r="B129" s="116"/>
      <c r="C129" s="123"/>
      <c r="D129" s="115"/>
      <c r="E129" s="113"/>
      <c r="F129" s="1"/>
      <c r="G129" s="88">
        <v>74</v>
      </c>
      <c r="H129" s="92" t="s">
        <v>186</v>
      </c>
      <c r="I129" s="67">
        <f t="shared" ref="I129:I132" si="12">J129*$E$131</f>
        <v>0.2</v>
      </c>
      <c r="J129" s="68">
        <v>0.1</v>
      </c>
      <c r="K129" s="20"/>
      <c r="L129" s="67">
        <f t="shared" ref="L129:L132" si="13">M129*$E$131</f>
        <v>0.2</v>
      </c>
      <c r="M129" s="69">
        <v>0.1</v>
      </c>
    </row>
    <row r="130" spans="1:13" ht="27" x14ac:dyDescent="0.35">
      <c r="A130" s="123"/>
      <c r="B130" s="116"/>
      <c r="C130" s="123"/>
      <c r="D130" s="115"/>
      <c r="E130" s="110"/>
      <c r="F130" s="1"/>
      <c r="G130" s="88">
        <v>75</v>
      </c>
      <c r="H130" s="92" t="s">
        <v>180</v>
      </c>
      <c r="I130" s="67">
        <f t="shared" si="12"/>
        <v>0.2</v>
      </c>
      <c r="J130" s="68">
        <v>0.1</v>
      </c>
      <c r="K130" s="20"/>
      <c r="L130" s="67">
        <f t="shared" si="13"/>
        <v>0.2</v>
      </c>
      <c r="M130" s="69">
        <v>0.1</v>
      </c>
    </row>
    <row r="131" spans="1:13" ht="27" x14ac:dyDescent="0.35">
      <c r="A131" s="123"/>
      <c r="B131" s="116"/>
      <c r="C131" s="123"/>
      <c r="D131" s="115"/>
      <c r="E131" s="111">
        <v>2</v>
      </c>
      <c r="F131" s="1"/>
      <c r="G131" s="88">
        <v>76</v>
      </c>
      <c r="H131" s="92" t="s">
        <v>111</v>
      </c>
      <c r="I131" s="67">
        <f t="shared" si="12"/>
        <v>0.2</v>
      </c>
      <c r="J131" s="68">
        <v>0.1</v>
      </c>
      <c r="K131" s="20"/>
      <c r="L131" s="67">
        <f t="shared" si="13"/>
        <v>0.2</v>
      </c>
      <c r="M131" s="69">
        <v>0.1</v>
      </c>
    </row>
    <row r="132" spans="1:13" x14ac:dyDescent="0.35">
      <c r="A132" s="123"/>
      <c r="B132" s="116"/>
      <c r="C132" s="123" t="s">
        <v>234</v>
      </c>
      <c r="D132" s="115" t="s">
        <v>337</v>
      </c>
      <c r="E132" s="124"/>
      <c r="F132" s="1"/>
      <c r="G132" s="88">
        <v>78</v>
      </c>
      <c r="H132" s="92" t="s">
        <v>187</v>
      </c>
      <c r="I132" s="67">
        <f t="shared" si="12"/>
        <v>0.2</v>
      </c>
      <c r="J132" s="68">
        <v>0.1</v>
      </c>
      <c r="K132" s="21"/>
      <c r="L132" s="67">
        <f t="shared" si="13"/>
        <v>0.2</v>
      </c>
      <c r="M132" s="69">
        <v>0.1</v>
      </c>
    </row>
    <row r="133" spans="1:13" x14ac:dyDescent="0.35">
      <c r="A133" s="123"/>
      <c r="B133" s="116"/>
      <c r="C133" s="123"/>
      <c r="D133" s="115"/>
      <c r="E133" s="112"/>
      <c r="F133" s="1"/>
      <c r="G133" s="117" t="s">
        <v>11</v>
      </c>
      <c r="H133" s="117"/>
      <c r="I133" s="70">
        <f>SUM(I128:I132)</f>
        <v>1.7999999999999998</v>
      </c>
      <c r="J133" s="71">
        <f>SUM(J128:J132)</f>
        <v>0.89999999999999991</v>
      </c>
      <c r="K133" s="25"/>
      <c r="L133" s="70">
        <f>SUM(L128:L132)</f>
        <v>1.7999999999999998</v>
      </c>
      <c r="M133" s="71">
        <f>SUM(M128:M132)</f>
        <v>0.89999999999999991</v>
      </c>
    </row>
    <row r="134" spans="1:13" x14ac:dyDescent="0.35">
      <c r="A134" s="86">
        <f>G128</f>
        <v>73</v>
      </c>
      <c r="B134" s="114"/>
      <c r="C134" s="114"/>
      <c r="D134" s="114"/>
      <c r="E134" s="114"/>
      <c r="F134" s="114"/>
      <c r="G134" s="114"/>
      <c r="H134" s="114"/>
      <c r="I134" s="114"/>
      <c r="J134" s="114"/>
      <c r="K134" s="29"/>
      <c r="L134" s="96"/>
      <c r="M134" s="96"/>
    </row>
    <row r="135" spans="1:13" x14ac:dyDescent="0.35">
      <c r="A135" s="86">
        <f>G129</f>
        <v>74</v>
      </c>
      <c r="B135" s="114"/>
      <c r="C135" s="114"/>
      <c r="D135" s="114"/>
      <c r="E135" s="114"/>
      <c r="F135" s="114"/>
      <c r="G135" s="114"/>
      <c r="H135" s="114"/>
      <c r="I135" s="114"/>
      <c r="J135" s="114"/>
      <c r="K135" s="29"/>
      <c r="L135" s="96"/>
      <c r="M135" s="96"/>
    </row>
    <row r="136" spans="1:13" x14ac:dyDescent="0.35">
      <c r="A136" s="86">
        <f>G130</f>
        <v>75</v>
      </c>
      <c r="B136" s="114"/>
      <c r="C136" s="114"/>
      <c r="D136" s="114"/>
      <c r="E136" s="114"/>
      <c r="F136" s="114"/>
      <c r="G136" s="114"/>
      <c r="H136" s="114"/>
      <c r="I136" s="114"/>
      <c r="J136" s="114"/>
      <c r="K136" s="29"/>
      <c r="L136" s="96"/>
      <c r="M136" s="96"/>
    </row>
    <row r="137" spans="1:13" x14ac:dyDescent="0.35">
      <c r="A137" s="86">
        <f>G131</f>
        <v>76</v>
      </c>
      <c r="B137" s="114"/>
      <c r="C137" s="114"/>
      <c r="D137" s="114"/>
      <c r="E137" s="114"/>
      <c r="F137" s="114"/>
      <c r="G137" s="114"/>
      <c r="H137" s="114"/>
      <c r="I137" s="114"/>
      <c r="J137" s="114"/>
      <c r="K137" s="29"/>
      <c r="L137" s="96"/>
      <c r="M137" s="96"/>
    </row>
    <row r="138" spans="1:13" x14ac:dyDescent="0.35">
      <c r="A138" s="86">
        <f>G132</f>
        <v>78</v>
      </c>
      <c r="B138" s="114"/>
      <c r="C138" s="114"/>
      <c r="D138" s="114"/>
      <c r="E138" s="114"/>
      <c r="F138" s="114"/>
      <c r="G138" s="114"/>
      <c r="H138" s="114"/>
      <c r="I138" s="114"/>
      <c r="J138" s="114"/>
      <c r="K138" s="29"/>
      <c r="L138" s="96"/>
      <c r="M138" s="96"/>
    </row>
    <row r="139" spans="1:13" ht="6" customHeight="1" x14ac:dyDescent="0.35"/>
    <row r="140" spans="1:13" ht="40.5" x14ac:dyDescent="0.35">
      <c r="A140" s="115">
        <v>4.0999999999999996</v>
      </c>
      <c r="B140" s="116" t="s">
        <v>292</v>
      </c>
      <c r="C140" s="118" t="s">
        <v>52</v>
      </c>
      <c r="D140" s="118" t="s">
        <v>132</v>
      </c>
      <c r="E140" s="138">
        <v>3.72</v>
      </c>
      <c r="F140" s="2"/>
      <c r="G140" s="88">
        <v>79</v>
      </c>
      <c r="H140" s="92" t="s">
        <v>188</v>
      </c>
      <c r="I140" s="67">
        <f>J140*$E$143</f>
        <v>1.2000000000000002</v>
      </c>
      <c r="J140" s="41">
        <v>0.2</v>
      </c>
      <c r="K140" s="17"/>
      <c r="L140" s="67">
        <f>M140*$E$143</f>
        <v>1.2000000000000002</v>
      </c>
      <c r="M140" s="72">
        <v>0.2</v>
      </c>
    </row>
    <row r="141" spans="1:13" ht="42" customHeight="1" x14ac:dyDescent="0.35">
      <c r="A141" s="115"/>
      <c r="B141" s="116"/>
      <c r="C141" s="129"/>
      <c r="D141" s="129"/>
      <c r="E141" s="139"/>
      <c r="F141" s="2"/>
      <c r="G141" s="88">
        <v>80</v>
      </c>
      <c r="H141" s="92" t="s">
        <v>189</v>
      </c>
      <c r="I141" s="67">
        <f t="shared" ref="I141:I144" si="14">J141*$E$143</f>
        <v>0.89999999999999991</v>
      </c>
      <c r="J141" s="41">
        <v>0.15</v>
      </c>
      <c r="K141" s="17"/>
      <c r="L141" s="67">
        <f t="shared" ref="L141:L144" si="15">M141*$E$143</f>
        <v>0.89999999999999991</v>
      </c>
      <c r="M141" s="72">
        <v>0.15</v>
      </c>
    </row>
    <row r="142" spans="1:13" ht="27" x14ac:dyDescent="0.35">
      <c r="A142" s="115"/>
      <c r="B142" s="116"/>
      <c r="C142" s="129"/>
      <c r="D142" s="129"/>
      <c r="E142" s="140"/>
      <c r="F142" s="2"/>
      <c r="G142" s="88">
        <v>81</v>
      </c>
      <c r="H142" s="92" t="s">
        <v>190</v>
      </c>
      <c r="I142" s="67">
        <f t="shared" si="14"/>
        <v>0.89999999999999991</v>
      </c>
      <c r="J142" s="41">
        <v>0.15</v>
      </c>
      <c r="K142" s="17"/>
      <c r="L142" s="67">
        <f t="shared" si="15"/>
        <v>0.89999999999999991</v>
      </c>
      <c r="M142" s="72">
        <v>0.15</v>
      </c>
    </row>
    <row r="143" spans="1:13" ht="39" customHeight="1" x14ac:dyDescent="0.35">
      <c r="A143" s="115"/>
      <c r="B143" s="116"/>
      <c r="C143" s="129"/>
      <c r="D143" s="129"/>
      <c r="E143" s="141">
        <v>6</v>
      </c>
      <c r="F143" s="2"/>
      <c r="G143" s="88">
        <v>82</v>
      </c>
      <c r="H143" s="92" t="s">
        <v>112</v>
      </c>
      <c r="I143" s="67">
        <f t="shared" si="14"/>
        <v>0.60000000000000009</v>
      </c>
      <c r="J143" s="41">
        <v>0.1</v>
      </c>
      <c r="K143" s="17"/>
      <c r="L143" s="67">
        <f t="shared" si="15"/>
        <v>0.60000000000000009</v>
      </c>
      <c r="M143" s="72">
        <v>0.1</v>
      </c>
    </row>
    <row r="144" spans="1:13" ht="27" x14ac:dyDescent="0.35">
      <c r="A144" s="115"/>
      <c r="B144" s="116"/>
      <c r="C144" s="129"/>
      <c r="D144" s="129"/>
      <c r="E144" s="142"/>
      <c r="F144" s="2"/>
      <c r="G144" s="88">
        <v>83</v>
      </c>
      <c r="H144" s="92" t="s">
        <v>113</v>
      </c>
      <c r="I144" s="67">
        <f t="shared" si="14"/>
        <v>0.12</v>
      </c>
      <c r="J144" s="41">
        <v>0.02</v>
      </c>
      <c r="K144" s="17"/>
      <c r="L144" s="67">
        <f t="shared" si="15"/>
        <v>0.12</v>
      </c>
      <c r="M144" s="72">
        <v>0.02</v>
      </c>
    </row>
    <row r="145" spans="1:13" ht="17.25" customHeight="1" x14ac:dyDescent="0.35">
      <c r="A145" s="115"/>
      <c r="B145" s="116"/>
      <c r="C145" s="119"/>
      <c r="D145" s="119"/>
      <c r="E145" s="143"/>
      <c r="F145" s="2"/>
      <c r="G145" s="117" t="s">
        <v>11</v>
      </c>
      <c r="H145" s="117"/>
      <c r="I145" s="62">
        <f>SUM(I140:I144)</f>
        <v>3.72</v>
      </c>
      <c r="J145" s="73">
        <f>SUM(J140:J144)</f>
        <v>0.62</v>
      </c>
      <c r="K145" s="3"/>
      <c r="L145" s="62">
        <f>SUM(L140:L144)</f>
        <v>3.72</v>
      </c>
      <c r="M145" s="73">
        <f>SUM(M140:M144)</f>
        <v>0.62</v>
      </c>
    </row>
    <row r="146" spans="1:13" x14ac:dyDescent="0.35">
      <c r="A146" s="86">
        <f>G140</f>
        <v>79</v>
      </c>
      <c r="B146" s="114"/>
      <c r="C146" s="114"/>
      <c r="D146" s="114"/>
      <c r="E146" s="114"/>
      <c r="F146" s="114"/>
      <c r="G146" s="114"/>
      <c r="H146" s="114"/>
      <c r="I146" s="114"/>
      <c r="J146" s="114"/>
      <c r="K146" s="29"/>
      <c r="L146" s="96"/>
      <c r="M146" s="96"/>
    </row>
    <row r="147" spans="1:13" x14ac:dyDescent="0.35">
      <c r="A147" s="86">
        <f>G141</f>
        <v>80</v>
      </c>
      <c r="B147" s="114"/>
      <c r="C147" s="114"/>
      <c r="D147" s="114"/>
      <c r="E147" s="114"/>
      <c r="F147" s="114"/>
      <c r="G147" s="114"/>
      <c r="H147" s="114"/>
      <c r="I147" s="114"/>
      <c r="J147" s="114"/>
      <c r="K147" s="29"/>
      <c r="L147" s="96"/>
      <c r="M147" s="96"/>
    </row>
    <row r="148" spans="1:13" x14ac:dyDescent="0.35">
      <c r="A148" s="86">
        <f>G142</f>
        <v>81</v>
      </c>
      <c r="B148" s="114"/>
      <c r="C148" s="114"/>
      <c r="D148" s="114"/>
      <c r="E148" s="114"/>
      <c r="F148" s="114"/>
      <c r="G148" s="114"/>
      <c r="H148" s="114"/>
      <c r="I148" s="114"/>
      <c r="J148" s="114"/>
      <c r="K148" s="29"/>
      <c r="L148" s="96"/>
      <c r="M148" s="96"/>
    </row>
    <row r="149" spans="1:13" x14ac:dyDescent="0.35">
      <c r="A149" s="86">
        <f>G143</f>
        <v>82</v>
      </c>
      <c r="B149" s="114"/>
      <c r="C149" s="114"/>
      <c r="D149" s="114"/>
      <c r="E149" s="114"/>
      <c r="F149" s="114"/>
      <c r="G149" s="114"/>
      <c r="H149" s="114"/>
      <c r="I149" s="114"/>
      <c r="J149" s="114"/>
      <c r="K149" s="29"/>
      <c r="L149" s="96"/>
      <c r="M149" s="96"/>
    </row>
    <row r="150" spans="1:13" x14ac:dyDescent="0.35">
      <c r="A150" s="86">
        <f>G144</f>
        <v>83</v>
      </c>
      <c r="B150" s="114"/>
      <c r="C150" s="114"/>
      <c r="D150" s="114"/>
      <c r="E150" s="114"/>
      <c r="F150" s="114"/>
      <c r="G150" s="114"/>
      <c r="H150" s="114"/>
      <c r="I150" s="114"/>
      <c r="J150" s="114"/>
      <c r="K150" s="29"/>
      <c r="L150" s="96"/>
      <c r="M150" s="96"/>
    </row>
    <row r="151" spans="1:13" ht="6" customHeight="1" x14ac:dyDescent="0.35">
      <c r="A151" s="19"/>
      <c r="B151" s="45"/>
      <c r="C151" s="19"/>
      <c r="D151" s="45"/>
      <c r="E151" s="19"/>
      <c r="F151" s="26"/>
      <c r="G151" s="50"/>
      <c r="H151" s="23"/>
      <c r="I151" s="51"/>
      <c r="J151" s="52"/>
      <c r="K151" s="26"/>
      <c r="L151" s="51"/>
      <c r="M151" s="52"/>
    </row>
    <row r="152" spans="1:13" ht="27" x14ac:dyDescent="0.35">
      <c r="A152" s="123">
        <v>4.2</v>
      </c>
      <c r="B152" s="116" t="s">
        <v>293</v>
      </c>
      <c r="C152" s="123" t="s">
        <v>53</v>
      </c>
      <c r="D152" s="115" t="s">
        <v>133</v>
      </c>
      <c r="E152" s="133">
        <v>7</v>
      </c>
      <c r="F152" s="1"/>
      <c r="G152" s="88">
        <v>87</v>
      </c>
      <c r="H152" s="92" t="s">
        <v>91</v>
      </c>
      <c r="I152" s="67">
        <f>J152*$E$155</f>
        <v>0.21</v>
      </c>
      <c r="J152" s="68">
        <v>0.03</v>
      </c>
      <c r="K152" s="20"/>
      <c r="L152" s="67">
        <f>M152*$E$155</f>
        <v>0.21</v>
      </c>
      <c r="M152" s="69">
        <v>0.03</v>
      </c>
    </row>
    <row r="153" spans="1:13" ht="27" x14ac:dyDescent="0.35">
      <c r="A153" s="123"/>
      <c r="B153" s="116"/>
      <c r="C153" s="123"/>
      <c r="D153" s="115"/>
      <c r="E153" s="133"/>
      <c r="F153" s="1"/>
      <c r="G153" s="88">
        <v>88</v>
      </c>
      <c r="H153" s="92" t="s">
        <v>92</v>
      </c>
      <c r="I153" s="67">
        <f t="shared" ref="I153:I157" si="16">J153*$E$155</f>
        <v>1.4000000000000001</v>
      </c>
      <c r="J153" s="68">
        <v>0.2</v>
      </c>
      <c r="K153" s="20"/>
      <c r="L153" s="67">
        <f t="shared" ref="L153:L157" si="17">M153*$E$155</f>
        <v>1.4000000000000001</v>
      </c>
      <c r="M153" s="69">
        <v>0.2</v>
      </c>
    </row>
    <row r="154" spans="1:13" ht="27" x14ac:dyDescent="0.35">
      <c r="A154" s="123"/>
      <c r="B154" s="116"/>
      <c r="C154" s="123"/>
      <c r="D154" s="115"/>
      <c r="E154" s="133"/>
      <c r="F154" s="1"/>
      <c r="G154" s="88">
        <v>89</v>
      </c>
      <c r="H154" s="92" t="s">
        <v>93</v>
      </c>
      <c r="I154" s="67">
        <f t="shared" si="16"/>
        <v>4.83</v>
      </c>
      <c r="J154" s="68">
        <v>0.69</v>
      </c>
      <c r="K154" s="20"/>
      <c r="L154" s="67">
        <f t="shared" si="17"/>
        <v>4.83</v>
      </c>
      <c r="M154" s="69">
        <v>0.69</v>
      </c>
    </row>
    <row r="155" spans="1:13" x14ac:dyDescent="0.35">
      <c r="A155" s="123"/>
      <c r="B155" s="116"/>
      <c r="C155" s="123" t="s">
        <v>54</v>
      </c>
      <c r="D155" s="115" t="s">
        <v>134</v>
      </c>
      <c r="E155" s="106">
        <v>7</v>
      </c>
      <c r="F155" s="1"/>
      <c r="G155" s="88">
        <v>90</v>
      </c>
      <c r="H155" s="92" t="s">
        <v>227</v>
      </c>
      <c r="I155" s="67">
        <f t="shared" si="16"/>
        <v>0.14000000000000001</v>
      </c>
      <c r="J155" s="68">
        <v>0.02</v>
      </c>
      <c r="K155" s="20"/>
      <c r="L155" s="67">
        <f t="shared" si="17"/>
        <v>0.14000000000000001</v>
      </c>
      <c r="M155" s="69">
        <v>0.02</v>
      </c>
    </row>
    <row r="156" spans="1:13" x14ac:dyDescent="0.35">
      <c r="A156" s="123"/>
      <c r="B156" s="116"/>
      <c r="C156" s="123"/>
      <c r="D156" s="115"/>
      <c r="E156" s="106"/>
      <c r="F156" s="1"/>
      <c r="G156" s="88">
        <v>91</v>
      </c>
      <c r="H156" s="92" t="s">
        <v>165</v>
      </c>
      <c r="I156" s="67">
        <f t="shared" si="16"/>
        <v>0.28000000000000003</v>
      </c>
      <c r="J156" s="68">
        <v>0.04</v>
      </c>
      <c r="K156" s="20"/>
      <c r="L156" s="67">
        <f t="shared" si="17"/>
        <v>0.28000000000000003</v>
      </c>
      <c r="M156" s="69">
        <v>0.04</v>
      </c>
    </row>
    <row r="157" spans="1:13" x14ac:dyDescent="0.35">
      <c r="A157" s="123"/>
      <c r="B157" s="116"/>
      <c r="C157" s="123"/>
      <c r="D157" s="115"/>
      <c r="E157" s="106"/>
      <c r="F157" s="1"/>
      <c r="G157" s="88">
        <v>92</v>
      </c>
      <c r="H157" s="92" t="s">
        <v>71</v>
      </c>
      <c r="I157" s="67">
        <f t="shared" si="16"/>
        <v>0.14000000000000001</v>
      </c>
      <c r="J157" s="68">
        <v>0.02</v>
      </c>
      <c r="K157" s="21"/>
      <c r="L157" s="67">
        <f t="shared" si="17"/>
        <v>0.14000000000000001</v>
      </c>
      <c r="M157" s="69">
        <v>0.02</v>
      </c>
    </row>
    <row r="158" spans="1:13" x14ac:dyDescent="0.35">
      <c r="A158" s="123"/>
      <c r="B158" s="116"/>
      <c r="C158" s="123"/>
      <c r="D158" s="115"/>
      <c r="E158" s="106"/>
      <c r="F158" s="1"/>
      <c r="G158" s="117" t="s">
        <v>11</v>
      </c>
      <c r="H158" s="117"/>
      <c r="I158" s="70">
        <f>SUM(I152:I157)</f>
        <v>7</v>
      </c>
      <c r="J158" s="71">
        <f>SUM(J152:J157)</f>
        <v>1</v>
      </c>
      <c r="K158" s="21"/>
      <c r="L158" s="70">
        <f>SUM(L152:L157)</f>
        <v>7</v>
      </c>
      <c r="M158" s="71">
        <f>SUM(M152:M157)</f>
        <v>1</v>
      </c>
    </row>
    <row r="159" spans="1:13" x14ac:dyDescent="0.35">
      <c r="A159" s="86">
        <f t="shared" ref="A159:A164" si="18">G152</f>
        <v>87</v>
      </c>
      <c r="B159" s="114"/>
      <c r="C159" s="114"/>
      <c r="D159" s="114"/>
      <c r="E159" s="114"/>
      <c r="F159" s="114"/>
      <c r="G159" s="114"/>
      <c r="H159" s="114"/>
      <c r="I159" s="114"/>
      <c r="J159" s="114"/>
      <c r="K159" s="29"/>
      <c r="L159" s="96"/>
      <c r="M159" s="96"/>
    </row>
    <row r="160" spans="1:13" x14ac:dyDescent="0.35">
      <c r="A160" s="86">
        <f t="shared" si="18"/>
        <v>88</v>
      </c>
      <c r="B160" s="114"/>
      <c r="C160" s="114"/>
      <c r="D160" s="114"/>
      <c r="E160" s="114"/>
      <c r="F160" s="114"/>
      <c r="G160" s="114"/>
      <c r="H160" s="114"/>
      <c r="I160" s="114"/>
      <c r="J160" s="114"/>
      <c r="K160" s="29"/>
      <c r="L160" s="96"/>
      <c r="M160" s="96"/>
    </row>
    <row r="161" spans="1:13" x14ac:dyDescent="0.35">
      <c r="A161" s="86">
        <f t="shared" si="18"/>
        <v>89</v>
      </c>
      <c r="B161" s="114"/>
      <c r="C161" s="114"/>
      <c r="D161" s="114"/>
      <c r="E161" s="114"/>
      <c r="F161" s="114"/>
      <c r="G161" s="114"/>
      <c r="H161" s="114"/>
      <c r="I161" s="114"/>
      <c r="J161" s="114"/>
      <c r="K161" s="29"/>
      <c r="L161" s="96"/>
      <c r="M161" s="96"/>
    </row>
    <row r="162" spans="1:13" x14ac:dyDescent="0.35">
      <c r="A162" s="86">
        <f t="shared" si="18"/>
        <v>90</v>
      </c>
      <c r="B162" s="114"/>
      <c r="C162" s="114"/>
      <c r="D162" s="114"/>
      <c r="E162" s="114"/>
      <c r="F162" s="114"/>
      <c r="G162" s="114"/>
      <c r="H162" s="114"/>
      <c r="I162" s="114"/>
      <c r="J162" s="114"/>
      <c r="K162" s="29"/>
      <c r="L162" s="96"/>
      <c r="M162" s="96"/>
    </row>
    <row r="163" spans="1:13" x14ac:dyDescent="0.35">
      <c r="A163" s="86">
        <f t="shared" si="18"/>
        <v>91</v>
      </c>
      <c r="B163" s="114"/>
      <c r="C163" s="114"/>
      <c r="D163" s="114"/>
      <c r="E163" s="114"/>
      <c r="F163" s="114"/>
      <c r="G163" s="114"/>
      <c r="H163" s="114"/>
      <c r="I163" s="114"/>
      <c r="J163" s="114"/>
      <c r="K163" s="29"/>
      <c r="L163" s="96"/>
      <c r="M163" s="96"/>
    </row>
    <row r="164" spans="1:13" x14ac:dyDescent="0.35">
      <c r="A164" s="86">
        <f t="shared" si="18"/>
        <v>92</v>
      </c>
      <c r="B164" s="114"/>
      <c r="C164" s="114"/>
      <c r="D164" s="114"/>
      <c r="E164" s="114"/>
      <c r="F164" s="114"/>
      <c r="G164" s="114"/>
      <c r="H164" s="114"/>
      <c r="I164" s="114"/>
      <c r="J164" s="114"/>
      <c r="K164" s="29"/>
      <c r="L164" s="96"/>
      <c r="M164" s="96"/>
    </row>
    <row r="165" spans="1:13" ht="6" customHeight="1" x14ac:dyDescent="0.35"/>
    <row r="166" spans="1:13" ht="27" x14ac:dyDescent="0.35">
      <c r="A166" s="123">
        <v>4.3</v>
      </c>
      <c r="B166" s="116" t="s">
        <v>294</v>
      </c>
      <c r="C166" s="123" t="s">
        <v>55</v>
      </c>
      <c r="D166" s="115" t="s">
        <v>135</v>
      </c>
      <c r="E166" s="133">
        <v>6</v>
      </c>
      <c r="F166" s="1"/>
      <c r="G166" s="88">
        <v>93</v>
      </c>
      <c r="H166" s="92" t="s">
        <v>97</v>
      </c>
      <c r="I166" s="67">
        <f>J166*$E$168</f>
        <v>1.7999999999999998</v>
      </c>
      <c r="J166" s="68">
        <v>0.3</v>
      </c>
      <c r="K166" s="20"/>
      <c r="L166" s="67">
        <f>M166*$E$168</f>
        <v>1.7999999999999998</v>
      </c>
      <c r="M166" s="69">
        <v>0.3</v>
      </c>
    </row>
    <row r="167" spans="1:13" x14ac:dyDescent="0.35">
      <c r="A167" s="123"/>
      <c r="B167" s="116"/>
      <c r="C167" s="123"/>
      <c r="D167" s="115"/>
      <c r="E167" s="133"/>
      <c r="F167" s="1"/>
      <c r="G167" s="88">
        <v>94</v>
      </c>
      <c r="H167" s="92" t="s">
        <v>96</v>
      </c>
      <c r="I167" s="67">
        <f t="shared" ref="I167" si="19">J167*$E$168</f>
        <v>2.0999999999999996</v>
      </c>
      <c r="J167" s="68">
        <v>0.35</v>
      </c>
      <c r="K167" s="20"/>
      <c r="L167" s="67">
        <f t="shared" ref="L167" si="20">M167*$E$168</f>
        <v>2.0999999999999996</v>
      </c>
      <c r="M167" s="69">
        <v>0.35</v>
      </c>
    </row>
    <row r="168" spans="1:13" ht="27" x14ac:dyDescent="0.35">
      <c r="A168" s="123"/>
      <c r="B168" s="116"/>
      <c r="C168" s="123"/>
      <c r="D168" s="115"/>
      <c r="E168" s="106">
        <v>6</v>
      </c>
      <c r="F168" s="1"/>
      <c r="G168" s="88">
        <v>95</v>
      </c>
      <c r="H168" s="75" t="s">
        <v>114</v>
      </c>
      <c r="I168" s="67">
        <f>J168*$E$168</f>
        <v>2.0999999999999996</v>
      </c>
      <c r="J168" s="68">
        <v>0.35</v>
      </c>
      <c r="K168" s="20"/>
      <c r="L168" s="67">
        <f>M168*$E$168</f>
        <v>2.0999999999999996</v>
      </c>
      <c r="M168" s="69">
        <v>0.35</v>
      </c>
    </row>
    <row r="169" spans="1:13" x14ac:dyDescent="0.35">
      <c r="A169" s="123"/>
      <c r="B169" s="116"/>
      <c r="C169" s="123"/>
      <c r="D169" s="115"/>
      <c r="E169" s="106"/>
      <c r="F169" s="1"/>
      <c r="G169" s="117" t="s">
        <v>11</v>
      </c>
      <c r="H169" s="117"/>
      <c r="I169" s="70">
        <f>SUM(I166:I168)</f>
        <v>5.9999999999999991</v>
      </c>
      <c r="J169" s="71">
        <f>SUM(J166:J168)</f>
        <v>0.99999999999999989</v>
      </c>
      <c r="K169" s="25"/>
      <c r="L169" s="70">
        <f>SUM(L166:L168)</f>
        <v>5.9999999999999991</v>
      </c>
      <c r="M169" s="71">
        <f>SUM(M166:M168)</f>
        <v>0.99999999999999989</v>
      </c>
    </row>
    <row r="170" spans="1:13" x14ac:dyDescent="0.35">
      <c r="A170" s="86">
        <f>G166</f>
        <v>93</v>
      </c>
      <c r="B170" s="114"/>
      <c r="C170" s="114"/>
      <c r="D170" s="114"/>
      <c r="E170" s="114"/>
      <c r="F170" s="114"/>
      <c r="G170" s="114"/>
      <c r="H170" s="114"/>
      <c r="I170" s="114"/>
      <c r="J170" s="114"/>
      <c r="K170" s="29"/>
      <c r="L170" s="96"/>
      <c r="M170" s="96"/>
    </row>
    <row r="171" spans="1:13" x14ac:dyDescent="0.35">
      <c r="A171" s="86">
        <f>G167</f>
        <v>94</v>
      </c>
      <c r="B171" s="114"/>
      <c r="C171" s="114"/>
      <c r="D171" s="114"/>
      <c r="E171" s="114"/>
      <c r="F171" s="114"/>
      <c r="G171" s="114"/>
      <c r="H171" s="114"/>
      <c r="I171" s="114"/>
      <c r="J171" s="114"/>
      <c r="K171" s="29"/>
      <c r="L171" s="96"/>
      <c r="M171" s="96"/>
    </row>
    <row r="172" spans="1:13" x14ac:dyDescent="0.35">
      <c r="A172" s="86">
        <f>G168</f>
        <v>95</v>
      </c>
      <c r="B172" s="114"/>
      <c r="C172" s="114"/>
      <c r="D172" s="114"/>
      <c r="E172" s="114"/>
      <c r="F172" s="114"/>
      <c r="G172" s="114"/>
      <c r="H172" s="114"/>
      <c r="I172" s="114"/>
      <c r="J172" s="114"/>
      <c r="K172" s="29"/>
      <c r="L172" s="96"/>
      <c r="M172" s="96"/>
    </row>
    <row r="173" spans="1:13" ht="6" customHeight="1" x14ac:dyDescent="0.35"/>
    <row r="174" spans="1:13" x14ac:dyDescent="0.35">
      <c r="A174" s="123">
        <v>4.4000000000000004</v>
      </c>
      <c r="B174" s="116" t="s">
        <v>295</v>
      </c>
      <c r="C174" s="123" t="s">
        <v>56</v>
      </c>
      <c r="D174" s="115" t="s">
        <v>136</v>
      </c>
      <c r="E174" s="133">
        <v>16</v>
      </c>
      <c r="F174" s="1"/>
      <c r="G174" s="88">
        <v>96</v>
      </c>
      <c r="H174" s="92" t="s">
        <v>115</v>
      </c>
      <c r="I174" s="67">
        <f>J174*$E$176</f>
        <v>12</v>
      </c>
      <c r="J174" s="68">
        <v>0.75</v>
      </c>
      <c r="K174" s="20"/>
      <c r="L174" s="67">
        <f>M174*$E$176</f>
        <v>12</v>
      </c>
      <c r="M174" s="69">
        <v>0.75</v>
      </c>
    </row>
    <row r="175" spans="1:13" ht="27" x14ac:dyDescent="0.35">
      <c r="A175" s="123"/>
      <c r="B175" s="116"/>
      <c r="C175" s="123"/>
      <c r="D175" s="115"/>
      <c r="E175" s="133"/>
      <c r="F175" s="1"/>
      <c r="G175" s="88">
        <v>97</v>
      </c>
      <c r="H175" s="92" t="s">
        <v>98</v>
      </c>
      <c r="I175" s="67">
        <f t="shared" ref="I175:I176" si="21">J175*$E$176</f>
        <v>2.4</v>
      </c>
      <c r="J175" s="68">
        <v>0.15</v>
      </c>
      <c r="K175" s="20"/>
      <c r="L175" s="67">
        <f t="shared" ref="L175:L176" si="22">M175*$E$176</f>
        <v>2.4</v>
      </c>
      <c r="M175" s="69">
        <v>0.15</v>
      </c>
    </row>
    <row r="176" spans="1:13" ht="16.5" customHeight="1" x14ac:dyDescent="0.35">
      <c r="A176" s="123"/>
      <c r="B176" s="116"/>
      <c r="C176" s="123"/>
      <c r="D176" s="115"/>
      <c r="E176" s="106">
        <v>16</v>
      </c>
      <c r="F176" s="1"/>
      <c r="G176" s="88">
        <v>98</v>
      </c>
      <c r="H176" s="75" t="s">
        <v>99</v>
      </c>
      <c r="I176" s="67">
        <f t="shared" si="21"/>
        <v>1.6</v>
      </c>
      <c r="J176" s="68">
        <v>0.1</v>
      </c>
      <c r="K176" s="20"/>
      <c r="L176" s="67">
        <f t="shared" si="22"/>
        <v>1.6</v>
      </c>
      <c r="M176" s="69">
        <v>0.1</v>
      </c>
    </row>
    <row r="177" spans="1:13" ht="17.25" customHeight="1" x14ac:dyDescent="0.35">
      <c r="A177" s="123"/>
      <c r="B177" s="116"/>
      <c r="C177" s="123"/>
      <c r="D177" s="115"/>
      <c r="E177" s="106"/>
      <c r="F177" s="1"/>
      <c r="G177" s="117" t="s">
        <v>11</v>
      </c>
      <c r="H177" s="117"/>
      <c r="I177" s="70">
        <f>SUM(I174:I176)</f>
        <v>16</v>
      </c>
      <c r="J177" s="71">
        <f>SUM(J174:J176)</f>
        <v>1</v>
      </c>
      <c r="K177" s="25"/>
      <c r="L177" s="70">
        <f>SUM(L174:L176)</f>
        <v>16</v>
      </c>
      <c r="M177" s="71">
        <f>SUM(M174:M176)</f>
        <v>1</v>
      </c>
    </row>
    <row r="178" spans="1:13" x14ac:dyDescent="0.35">
      <c r="A178" s="86">
        <f>G174</f>
        <v>96</v>
      </c>
      <c r="B178" s="114"/>
      <c r="C178" s="114"/>
      <c r="D178" s="114"/>
      <c r="E178" s="114"/>
      <c r="F178" s="114"/>
      <c r="G178" s="114"/>
      <c r="H178" s="114"/>
      <c r="I178" s="114"/>
      <c r="J178" s="114"/>
      <c r="K178" s="29"/>
      <c r="L178" s="96"/>
      <c r="M178" s="96"/>
    </row>
    <row r="179" spans="1:13" x14ac:dyDescent="0.35">
      <c r="A179" s="86">
        <f>G175</f>
        <v>97</v>
      </c>
      <c r="B179" s="114"/>
      <c r="C179" s="114"/>
      <c r="D179" s="114"/>
      <c r="E179" s="114"/>
      <c r="F179" s="114"/>
      <c r="G179" s="114"/>
      <c r="H179" s="114"/>
      <c r="I179" s="114"/>
      <c r="J179" s="114"/>
      <c r="K179" s="29"/>
      <c r="L179" s="96"/>
      <c r="M179" s="96"/>
    </row>
    <row r="180" spans="1:13" x14ac:dyDescent="0.35">
      <c r="A180" s="86">
        <f>G176</f>
        <v>98</v>
      </c>
      <c r="B180" s="114"/>
      <c r="C180" s="114"/>
      <c r="D180" s="114"/>
      <c r="E180" s="114"/>
      <c r="F180" s="114"/>
      <c r="G180" s="114"/>
      <c r="H180" s="114"/>
      <c r="I180" s="114"/>
      <c r="J180" s="114"/>
      <c r="K180" s="29"/>
      <c r="L180" s="96"/>
      <c r="M180" s="96"/>
    </row>
    <row r="181" spans="1:13" ht="6" customHeight="1" x14ac:dyDescent="0.35"/>
    <row r="182" spans="1:13" x14ac:dyDescent="0.35">
      <c r="A182" s="115">
        <v>5.0999999999999996</v>
      </c>
      <c r="B182" s="116" t="s">
        <v>296</v>
      </c>
      <c r="C182" s="115" t="s">
        <v>28</v>
      </c>
      <c r="D182" s="118" t="s">
        <v>137</v>
      </c>
      <c r="E182" s="107">
        <v>0.44</v>
      </c>
      <c r="F182" s="2"/>
      <c r="G182" s="88">
        <v>99</v>
      </c>
      <c r="H182" s="92" t="s">
        <v>227</v>
      </c>
      <c r="I182" s="67">
        <f>J182*$E$184</f>
        <v>0.11</v>
      </c>
      <c r="J182" s="41">
        <v>0.01</v>
      </c>
      <c r="K182" s="17"/>
      <c r="L182" s="67">
        <f>M182*$E$184</f>
        <v>0.11</v>
      </c>
      <c r="M182" s="72">
        <v>0.01</v>
      </c>
    </row>
    <row r="183" spans="1:13" x14ac:dyDescent="0.35">
      <c r="A183" s="115"/>
      <c r="B183" s="116"/>
      <c r="C183" s="115"/>
      <c r="D183" s="129"/>
      <c r="E183" s="107"/>
      <c r="F183" s="2"/>
      <c r="G183" s="88">
        <v>100</v>
      </c>
      <c r="H183" s="92" t="s">
        <v>165</v>
      </c>
      <c r="I183" s="67">
        <f t="shared" ref="I183:I184" si="23">J183*$E$184</f>
        <v>0.22</v>
      </c>
      <c r="J183" s="41">
        <v>0.02</v>
      </c>
      <c r="K183" s="17"/>
      <c r="L183" s="67">
        <f t="shared" ref="L183:L184" si="24">M183*$E$184</f>
        <v>0.22</v>
      </c>
      <c r="M183" s="72">
        <v>0.02</v>
      </c>
    </row>
    <row r="184" spans="1:13" x14ac:dyDescent="0.35">
      <c r="A184" s="115"/>
      <c r="B184" s="116"/>
      <c r="C184" s="115"/>
      <c r="D184" s="129"/>
      <c r="E184" s="108">
        <v>11</v>
      </c>
      <c r="F184" s="2"/>
      <c r="G184" s="88">
        <v>101</v>
      </c>
      <c r="H184" s="92" t="s">
        <v>71</v>
      </c>
      <c r="I184" s="67">
        <f t="shared" si="23"/>
        <v>0.11</v>
      </c>
      <c r="J184" s="41">
        <v>0.01</v>
      </c>
      <c r="K184" s="17"/>
      <c r="L184" s="67">
        <f t="shared" si="24"/>
        <v>0.11</v>
      </c>
      <c r="M184" s="72">
        <v>0.01</v>
      </c>
    </row>
    <row r="185" spans="1:13" x14ac:dyDescent="0.35">
      <c r="A185" s="115"/>
      <c r="B185" s="116"/>
      <c r="C185" s="115"/>
      <c r="D185" s="119"/>
      <c r="E185" s="108"/>
      <c r="F185" s="2"/>
      <c r="G185" s="117" t="s">
        <v>11</v>
      </c>
      <c r="H185" s="117"/>
      <c r="I185" s="62">
        <f>SUM(I182:I184)</f>
        <v>0.44</v>
      </c>
      <c r="J185" s="73">
        <f>SUM(J182:J184)</f>
        <v>0.04</v>
      </c>
      <c r="K185" s="3"/>
      <c r="L185" s="62">
        <f>SUM(L182:L184)</f>
        <v>0.44</v>
      </c>
      <c r="M185" s="73">
        <f>SUM(M182:M184)</f>
        <v>0.04</v>
      </c>
    </row>
    <row r="186" spans="1:13" x14ac:dyDescent="0.35">
      <c r="A186" s="86">
        <f>G182</f>
        <v>99</v>
      </c>
      <c r="B186" s="114"/>
      <c r="C186" s="114"/>
      <c r="D186" s="114"/>
      <c r="E186" s="114"/>
      <c r="F186" s="114"/>
      <c r="G186" s="114"/>
      <c r="H186" s="114"/>
      <c r="I186" s="114"/>
      <c r="J186" s="114"/>
      <c r="K186" s="29"/>
      <c r="L186" s="96"/>
      <c r="M186" s="96"/>
    </row>
    <row r="187" spans="1:13" x14ac:dyDescent="0.35">
      <c r="A187" s="86">
        <f>G183</f>
        <v>100</v>
      </c>
      <c r="B187" s="114"/>
      <c r="C187" s="114"/>
      <c r="D187" s="114"/>
      <c r="E187" s="114"/>
      <c r="F187" s="114"/>
      <c r="G187" s="114"/>
      <c r="H187" s="114"/>
      <c r="I187" s="114"/>
      <c r="J187" s="114"/>
      <c r="K187" s="29"/>
      <c r="L187" s="96"/>
      <c r="M187" s="96"/>
    </row>
    <row r="188" spans="1:13" x14ac:dyDescent="0.35">
      <c r="A188" s="86">
        <f>G184</f>
        <v>101</v>
      </c>
      <c r="B188" s="114"/>
      <c r="C188" s="114"/>
      <c r="D188" s="114"/>
      <c r="E188" s="114"/>
      <c r="F188" s="114"/>
      <c r="G188" s="114"/>
      <c r="H188" s="114"/>
      <c r="I188" s="114"/>
      <c r="J188" s="114"/>
      <c r="K188" s="29"/>
      <c r="L188" s="96"/>
      <c r="M188" s="96"/>
    </row>
    <row r="189" spans="1:13" ht="6" customHeight="1" x14ac:dyDescent="0.35">
      <c r="A189" s="19"/>
      <c r="B189" s="45"/>
      <c r="C189" s="19"/>
      <c r="D189" s="45"/>
      <c r="E189" s="19"/>
      <c r="F189" s="26"/>
      <c r="G189" s="50"/>
      <c r="H189" s="23"/>
      <c r="I189" s="51"/>
      <c r="J189" s="52"/>
      <c r="K189" s="26"/>
      <c r="L189" s="51"/>
      <c r="M189" s="52"/>
    </row>
    <row r="190" spans="1:13" ht="25.5" customHeight="1" x14ac:dyDescent="0.35">
      <c r="A190" s="123">
        <v>5.2</v>
      </c>
      <c r="B190" s="116" t="s">
        <v>297</v>
      </c>
      <c r="C190" s="123" t="s">
        <v>29</v>
      </c>
      <c r="D190" s="115" t="s">
        <v>138</v>
      </c>
      <c r="E190" s="90">
        <v>1</v>
      </c>
      <c r="F190" s="1"/>
      <c r="G190" s="88">
        <v>106</v>
      </c>
      <c r="H190" s="92" t="s">
        <v>228</v>
      </c>
      <c r="I190" s="67">
        <f>J190*$E$191</f>
        <v>1</v>
      </c>
      <c r="J190" s="68">
        <v>0.2</v>
      </c>
      <c r="K190" s="20"/>
      <c r="L190" s="67">
        <f>M190*$E$191</f>
        <v>1</v>
      </c>
      <c r="M190" s="69">
        <v>0.2</v>
      </c>
    </row>
    <row r="191" spans="1:13" x14ac:dyDescent="0.35">
      <c r="A191" s="123"/>
      <c r="B191" s="116"/>
      <c r="C191" s="123"/>
      <c r="D191" s="115"/>
      <c r="E191" s="89">
        <v>5</v>
      </c>
      <c r="F191" s="1"/>
      <c r="G191" s="117" t="s">
        <v>11</v>
      </c>
      <c r="H191" s="117"/>
      <c r="I191" s="70">
        <f>SUM(I190:I190)</f>
        <v>1</v>
      </c>
      <c r="J191" s="71">
        <f>SUM(J190:J190)</f>
        <v>0.2</v>
      </c>
      <c r="K191" s="21"/>
      <c r="L191" s="70">
        <f>SUM(L190:L190)</f>
        <v>1</v>
      </c>
      <c r="M191" s="71">
        <f>SUM(M190:M190)</f>
        <v>0.2</v>
      </c>
    </row>
    <row r="192" spans="1:13" x14ac:dyDescent="0.35">
      <c r="A192" s="86">
        <f>G190</f>
        <v>106</v>
      </c>
      <c r="B192" s="114"/>
      <c r="C192" s="114"/>
      <c r="D192" s="114"/>
      <c r="E192" s="114"/>
      <c r="F192" s="114"/>
      <c r="G192" s="114"/>
      <c r="H192" s="114"/>
      <c r="I192" s="114"/>
      <c r="J192" s="114"/>
      <c r="K192" s="29"/>
      <c r="L192" s="96"/>
      <c r="M192" s="96"/>
    </row>
    <row r="193" spans="1:13" ht="6" customHeight="1" x14ac:dyDescent="0.35"/>
    <row r="194" spans="1:13" ht="27" x14ac:dyDescent="0.35">
      <c r="A194" s="123">
        <v>5.5</v>
      </c>
      <c r="B194" s="116" t="s">
        <v>298</v>
      </c>
      <c r="C194" s="123" t="s">
        <v>30</v>
      </c>
      <c r="D194" s="115" t="s">
        <v>139</v>
      </c>
      <c r="E194" s="109">
        <v>0.4</v>
      </c>
      <c r="F194" s="1"/>
      <c r="G194" s="88">
        <v>113</v>
      </c>
      <c r="H194" s="92" t="s">
        <v>363</v>
      </c>
      <c r="I194" s="67">
        <f>J194*$E$196</f>
        <v>0.1</v>
      </c>
      <c r="J194" s="68">
        <v>0.05</v>
      </c>
      <c r="K194" s="31"/>
      <c r="L194" s="67">
        <f>M194*$E$196</f>
        <v>0.1</v>
      </c>
      <c r="M194" s="69">
        <v>0.05</v>
      </c>
    </row>
    <row r="195" spans="1:13" x14ac:dyDescent="0.35">
      <c r="A195" s="123"/>
      <c r="B195" s="116"/>
      <c r="C195" s="123"/>
      <c r="D195" s="115"/>
      <c r="E195" s="110"/>
      <c r="F195" s="1"/>
      <c r="G195" s="88">
        <v>114</v>
      </c>
      <c r="H195" s="92" t="s">
        <v>165</v>
      </c>
      <c r="I195" s="67">
        <f t="shared" ref="I195:I196" si="25">J195*$E$196</f>
        <v>0.2</v>
      </c>
      <c r="J195" s="68">
        <v>0.1</v>
      </c>
      <c r="K195" s="31"/>
      <c r="L195" s="67">
        <f t="shared" ref="L195:L196" si="26">M195*$E$196</f>
        <v>0.2</v>
      </c>
      <c r="M195" s="69">
        <v>0.1</v>
      </c>
    </row>
    <row r="196" spans="1:13" x14ac:dyDescent="0.35">
      <c r="A196" s="123"/>
      <c r="B196" s="116"/>
      <c r="C196" s="123"/>
      <c r="D196" s="115"/>
      <c r="E196" s="111">
        <v>2</v>
      </c>
      <c r="F196" s="1"/>
      <c r="G196" s="88">
        <v>115</v>
      </c>
      <c r="H196" s="92" t="s">
        <v>71</v>
      </c>
      <c r="I196" s="67">
        <f t="shared" si="25"/>
        <v>0.1</v>
      </c>
      <c r="J196" s="68">
        <v>0.05</v>
      </c>
      <c r="K196" s="31"/>
      <c r="L196" s="67">
        <f t="shared" si="26"/>
        <v>0.1</v>
      </c>
      <c r="M196" s="69">
        <v>0.05</v>
      </c>
    </row>
    <row r="197" spans="1:13" x14ac:dyDescent="0.35">
      <c r="A197" s="123"/>
      <c r="B197" s="116"/>
      <c r="C197" s="123"/>
      <c r="D197" s="115"/>
      <c r="E197" s="112"/>
      <c r="F197" s="1"/>
      <c r="G197" s="117" t="s">
        <v>11</v>
      </c>
      <c r="H197" s="117"/>
      <c r="I197" s="70">
        <f>SUM(I194:I196)</f>
        <v>0.4</v>
      </c>
      <c r="J197" s="76">
        <f>SUM(J194:J196)</f>
        <v>0.2</v>
      </c>
      <c r="K197" s="7"/>
      <c r="L197" s="70">
        <f>SUM(L194:L196)</f>
        <v>0.4</v>
      </c>
      <c r="M197" s="76">
        <f>SUM(M194:M196)</f>
        <v>0.2</v>
      </c>
    </row>
    <row r="198" spans="1:13" x14ac:dyDescent="0.35">
      <c r="A198" s="86">
        <f>G194</f>
        <v>113</v>
      </c>
      <c r="B198" s="114"/>
      <c r="C198" s="114"/>
      <c r="D198" s="114"/>
      <c r="E198" s="114"/>
      <c r="F198" s="114"/>
      <c r="G198" s="114"/>
      <c r="H198" s="114"/>
      <c r="I198" s="114"/>
      <c r="J198" s="114"/>
      <c r="K198" s="29"/>
      <c r="L198" s="96"/>
      <c r="M198" s="96"/>
    </row>
    <row r="199" spans="1:13" x14ac:dyDescent="0.35">
      <c r="A199" s="86">
        <f>G195</f>
        <v>114</v>
      </c>
      <c r="B199" s="114"/>
      <c r="C199" s="114"/>
      <c r="D199" s="114"/>
      <c r="E199" s="114"/>
      <c r="F199" s="114"/>
      <c r="G199" s="114"/>
      <c r="H199" s="114"/>
      <c r="I199" s="114"/>
      <c r="J199" s="114"/>
      <c r="K199" s="29"/>
      <c r="L199" s="96"/>
      <c r="M199" s="96"/>
    </row>
    <row r="200" spans="1:13" x14ac:dyDescent="0.35">
      <c r="A200" s="86">
        <f>G196</f>
        <v>115</v>
      </c>
      <c r="B200" s="114"/>
      <c r="C200" s="114"/>
      <c r="D200" s="114"/>
      <c r="E200" s="114"/>
      <c r="F200" s="114"/>
      <c r="G200" s="114"/>
      <c r="H200" s="114"/>
      <c r="I200" s="114"/>
      <c r="J200" s="114"/>
      <c r="K200" s="29"/>
      <c r="L200" s="96"/>
      <c r="M200" s="96"/>
    </row>
    <row r="201" spans="1:13" ht="6" customHeight="1" x14ac:dyDescent="0.35"/>
    <row r="202" spans="1:13" ht="27" x14ac:dyDescent="0.35">
      <c r="A202" s="123">
        <v>5.6</v>
      </c>
      <c r="B202" s="116" t="s">
        <v>299</v>
      </c>
      <c r="C202" s="123" t="s">
        <v>235</v>
      </c>
      <c r="D202" s="115" t="s">
        <v>140</v>
      </c>
      <c r="E202" s="109">
        <v>0.4</v>
      </c>
      <c r="F202" s="1"/>
      <c r="G202" s="88">
        <v>123</v>
      </c>
      <c r="H202" s="92" t="s">
        <v>364</v>
      </c>
      <c r="I202" s="67">
        <f>J202*$E$204</f>
        <v>0.1</v>
      </c>
      <c r="J202" s="68">
        <v>0.02</v>
      </c>
      <c r="K202" s="31"/>
      <c r="L202" s="67">
        <f>M202*$E$204</f>
        <v>0.1</v>
      </c>
      <c r="M202" s="69">
        <v>0.02</v>
      </c>
    </row>
    <row r="203" spans="1:13" x14ac:dyDescent="0.35">
      <c r="A203" s="123"/>
      <c r="B203" s="116"/>
      <c r="C203" s="123"/>
      <c r="D203" s="115"/>
      <c r="E203" s="110"/>
      <c r="F203" s="1"/>
      <c r="G203" s="88">
        <v>124</v>
      </c>
      <c r="H203" s="92" t="s">
        <v>165</v>
      </c>
      <c r="I203" s="67">
        <f t="shared" ref="I203:I204" si="27">J203*$E$204</f>
        <v>0.2</v>
      </c>
      <c r="J203" s="68">
        <v>0.04</v>
      </c>
      <c r="K203" s="31"/>
      <c r="L203" s="67">
        <f t="shared" ref="L203:L204" si="28">M203*$E$204</f>
        <v>0.2</v>
      </c>
      <c r="M203" s="69">
        <v>0.04</v>
      </c>
    </row>
    <row r="204" spans="1:13" x14ac:dyDescent="0.35">
      <c r="A204" s="123"/>
      <c r="B204" s="116"/>
      <c r="C204" s="123"/>
      <c r="D204" s="115"/>
      <c r="E204" s="111">
        <v>5</v>
      </c>
      <c r="F204" s="1"/>
      <c r="G204" s="88">
        <v>125</v>
      </c>
      <c r="H204" s="92" t="s">
        <v>71</v>
      </c>
      <c r="I204" s="67">
        <f t="shared" si="27"/>
        <v>0.1</v>
      </c>
      <c r="J204" s="68">
        <v>0.02</v>
      </c>
      <c r="K204" s="31"/>
      <c r="L204" s="67">
        <f t="shared" si="28"/>
        <v>0.1</v>
      </c>
      <c r="M204" s="69">
        <v>0.02</v>
      </c>
    </row>
    <row r="205" spans="1:13" x14ac:dyDescent="0.35">
      <c r="A205" s="123"/>
      <c r="B205" s="116"/>
      <c r="C205" s="123"/>
      <c r="D205" s="115"/>
      <c r="E205" s="112"/>
      <c r="F205" s="1"/>
      <c r="G205" s="117" t="s">
        <v>11</v>
      </c>
      <c r="H205" s="117"/>
      <c r="I205" s="70">
        <f>SUM(I202:I204)</f>
        <v>0.4</v>
      </c>
      <c r="J205" s="76">
        <f>SUM(J202:J204)</f>
        <v>0.08</v>
      </c>
      <c r="K205" s="7"/>
      <c r="L205" s="70">
        <f>SUM(L202:L204)</f>
        <v>0.4</v>
      </c>
      <c r="M205" s="76">
        <f>SUM(M202:M204)</f>
        <v>0.08</v>
      </c>
    </row>
    <row r="206" spans="1:13" x14ac:dyDescent="0.35">
      <c r="A206" s="86">
        <f>G202</f>
        <v>123</v>
      </c>
      <c r="B206" s="114"/>
      <c r="C206" s="114"/>
      <c r="D206" s="114"/>
      <c r="E206" s="114"/>
      <c r="F206" s="114"/>
      <c r="G206" s="114"/>
      <c r="H206" s="114"/>
      <c r="I206" s="114"/>
      <c r="J206" s="114"/>
      <c r="K206" s="29"/>
      <c r="L206" s="96"/>
      <c r="M206" s="96"/>
    </row>
    <row r="207" spans="1:13" x14ac:dyDescent="0.35">
      <c r="A207" s="86">
        <f>G203</f>
        <v>124</v>
      </c>
      <c r="B207" s="114"/>
      <c r="C207" s="114"/>
      <c r="D207" s="114"/>
      <c r="E207" s="114"/>
      <c r="F207" s="114"/>
      <c r="G207" s="114"/>
      <c r="H207" s="114"/>
      <c r="I207" s="114"/>
      <c r="J207" s="114"/>
      <c r="K207" s="29"/>
      <c r="L207" s="96"/>
      <c r="M207" s="96"/>
    </row>
    <row r="208" spans="1:13" x14ac:dyDescent="0.35">
      <c r="A208" s="86">
        <f>G204</f>
        <v>125</v>
      </c>
      <c r="B208" s="114"/>
      <c r="C208" s="114"/>
      <c r="D208" s="114"/>
      <c r="E208" s="114"/>
      <c r="F208" s="114"/>
      <c r="G208" s="114"/>
      <c r="H208" s="114"/>
      <c r="I208" s="114"/>
      <c r="J208" s="114"/>
      <c r="K208" s="29"/>
      <c r="L208" s="96"/>
      <c r="M208" s="96"/>
    </row>
    <row r="209" spans="1:13" ht="6" customHeight="1" x14ac:dyDescent="0.35"/>
    <row r="210" spans="1:13" ht="40.5" x14ac:dyDescent="0.35">
      <c r="A210" s="123">
        <v>5.7</v>
      </c>
      <c r="B210" s="116" t="s">
        <v>300</v>
      </c>
      <c r="C210" s="123" t="s">
        <v>31</v>
      </c>
      <c r="D210" s="115" t="s">
        <v>141</v>
      </c>
      <c r="E210" s="109">
        <v>7</v>
      </c>
      <c r="F210" s="1"/>
      <c r="G210" s="88">
        <v>129</v>
      </c>
      <c r="H210" s="92" t="s">
        <v>191</v>
      </c>
      <c r="I210" s="67">
        <f>J210*$E$213</f>
        <v>0.504</v>
      </c>
      <c r="J210" s="68">
        <v>7.1999999999999995E-2</v>
      </c>
      <c r="K210" s="31"/>
      <c r="L210" s="67">
        <f>M210*$E$213</f>
        <v>0.504</v>
      </c>
      <c r="M210" s="69">
        <v>7.1999999999999995E-2</v>
      </c>
    </row>
    <row r="211" spans="1:13" x14ac:dyDescent="0.35">
      <c r="A211" s="123"/>
      <c r="B211" s="116"/>
      <c r="C211" s="123"/>
      <c r="D211" s="115"/>
      <c r="E211" s="113"/>
      <c r="F211" s="1"/>
      <c r="G211" s="88">
        <v>130</v>
      </c>
      <c r="H211" s="92" t="s">
        <v>193</v>
      </c>
      <c r="I211" s="67">
        <f t="shared" ref="I211:I214" si="29">J211*$E$213</f>
        <v>1.9949999999999999</v>
      </c>
      <c r="J211" s="68">
        <v>0.28499999999999998</v>
      </c>
      <c r="K211" s="31"/>
      <c r="L211" s="67">
        <f t="shared" ref="L211:L214" si="30">M211*$E$213</f>
        <v>1.9949999999999999</v>
      </c>
      <c r="M211" s="69">
        <v>0.28499999999999998</v>
      </c>
    </row>
    <row r="212" spans="1:13" ht="27" x14ac:dyDescent="0.35">
      <c r="A212" s="123"/>
      <c r="B212" s="116"/>
      <c r="C212" s="123"/>
      <c r="D212" s="115"/>
      <c r="E212" s="110"/>
      <c r="F212" s="1"/>
      <c r="G212" s="88">
        <v>131</v>
      </c>
      <c r="H212" s="34" t="s">
        <v>192</v>
      </c>
      <c r="I212" s="67">
        <f t="shared" si="29"/>
        <v>1.0009999999999999</v>
      </c>
      <c r="J212" s="68">
        <v>0.14299999999999999</v>
      </c>
      <c r="K212" s="31"/>
      <c r="L212" s="67">
        <f t="shared" si="30"/>
        <v>1.0009999999999999</v>
      </c>
      <c r="M212" s="69">
        <v>0.14299999999999999</v>
      </c>
    </row>
    <row r="213" spans="1:13" ht="27" x14ac:dyDescent="0.35">
      <c r="A213" s="123"/>
      <c r="B213" s="116"/>
      <c r="C213" s="123" t="s">
        <v>32</v>
      </c>
      <c r="D213" s="115" t="s">
        <v>142</v>
      </c>
      <c r="E213" s="111">
        <v>7</v>
      </c>
      <c r="F213" s="1"/>
      <c r="G213" s="88">
        <v>132</v>
      </c>
      <c r="H213" s="92" t="s">
        <v>194</v>
      </c>
      <c r="I213" s="67">
        <f t="shared" si="29"/>
        <v>0.504</v>
      </c>
      <c r="J213" s="68">
        <v>7.1999999999999995E-2</v>
      </c>
      <c r="K213" s="31"/>
      <c r="L213" s="67">
        <f t="shared" si="30"/>
        <v>0.504</v>
      </c>
      <c r="M213" s="69">
        <v>7.1999999999999995E-2</v>
      </c>
    </row>
    <row r="214" spans="1:13" x14ac:dyDescent="0.35">
      <c r="A214" s="123"/>
      <c r="B214" s="116"/>
      <c r="C214" s="123"/>
      <c r="D214" s="115"/>
      <c r="E214" s="124"/>
      <c r="F214" s="1"/>
      <c r="G214" s="88">
        <v>133</v>
      </c>
      <c r="H214" s="92" t="s">
        <v>116</v>
      </c>
      <c r="I214" s="67">
        <f t="shared" si="29"/>
        <v>1.9949999999999999</v>
      </c>
      <c r="J214" s="68">
        <v>0.28499999999999998</v>
      </c>
      <c r="K214" s="31"/>
      <c r="L214" s="67">
        <f t="shared" si="30"/>
        <v>1.9949999999999999</v>
      </c>
      <c r="M214" s="69">
        <v>0.28499999999999998</v>
      </c>
    </row>
    <row r="215" spans="1:13" ht="27" x14ac:dyDescent="0.35">
      <c r="A215" s="123"/>
      <c r="B215" s="116"/>
      <c r="C215" s="123"/>
      <c r="D215" s="115"/>
      <c r="E215" s="124"/>
      <c r="F215" s="1"/>
      <c r="G215" s="88">
        <v>134</v>
      </c>
      <c r="H215" s="34" t="s">
        <v>195</v>
      </c>
      <c r="I215" s="67">
        <f>J215*$E$213</f>
        <v>1.0009999999999999</v>
      </c>
      <c r="J215" s="68">
        <v>0.14299999999999999</v>
      </c>
      <c r="K215" s="31"/>
      <c r="L215" s="67">
        <f>M215*$E$213</f>
        <v>1.0009999999999999</v>
      </c>
      <c r="M215" s="69">
        <v>0.14299999999999999</v>
      </c>
    </row>
    <row r="216" spans="1:13" x14ac:dyDescent="0.35">
      <c r="A216" s="123"/>
      <c r="B216" s="116"/>
      <c r="C216" s="123"/>
      <c r="D216" s="115"/>
      <c r="E216" s="112"/>
      <c r="F216" s="1"/>
      <c r="G216" s="117" t="s">
        <v>11</v>
      </c>
      <c r="H216" s="117"/>
      <c r="I216" s="70">
        <f>SUM(I210:I215)</f>
        <v>7</v>
      </c>
      <c r="J216" s="76">
        <f>SUM(J210:J215)</f>
        <v>1</v>
      </c>
      <c r="K216" s="7"/>
      <c r="L216" s="70">
        <f>SUM(L210:L215)</f>
        <v>7</v>
      </c>
      <c r="M216" s="76">
        <f>SUM(M210:M215)</f>
        <v>1</v>
      </c>
    </row>
    <row r="217" spans="1:13" x14ac:dyDescent="0.35">
      <c r="A217" s="86">
        <f t="shared" ref="A217:A222" si="31">G210</f>
        <v>129</v>
      </c>
      <c r="B217" s="114"/>
      <c r="C217" s="114"/>
      <c r="D217" s="114"/>
      <c r="E217" s="114"/>
      <c r="F217" s="114"/>
      <c r="G217" s="114"/>
      <c r="H217" s="114"/>
      <c r="I217" s="114"/>
      <c r="J217" s="114"/>
      <c r="K217" s="29"/>
      <c r="L217" s="96"/>
      <c r="M217" s="96"/>
    </row>
    <row r="218" spans="1:13" x14ac:dyDescent="0.35">
      <c r="A218" s="86">
        <f t="shared" si="31"/>
        <v>130</v>
      </c>
      <c r="B218" s="114"/>
      <c r="C218" s="114"/>
      <c r="D218" s="114"/>
      <c r="E218" s="114"/>
      <c r="F218" s="114"/>
      <c r="G218" s="114"/>
      <c r="H218" s="114"/>
      <c r="I218" s="114"/>
      <c r="J218" s="114"/>
      <c r="K218" s="29"/>
      <c r="L218" s="96"/>
      <c r="M218" s="96"/>
    </row>
    <row r="219" spans="1:13" x14ac:dyDescent="0.35">
      <c r="A219" s="86">
        <f t="shared" si="31"/>
        <v>131</v>
      </c>
      <c r="B219" s="114"/>
      <c r="C219" s="114"/>
      <c r="D219" s="114"/>
      <c r="E219" s="114"/>
      <c r="F219" s="114"/>
      <c r="G219" s="114"/>
      <c r="H219" s="114"/>
      <c r="I219" s="114"/>
      <c r="J219" s="114"/>
      <c r="K219" s="29"/>
      <c r="L219" s="96"/>
      <c r="M219" s="96"/>
    </row>
    <row r="220" spans="1:13" x14ac:dyDescent="0.35">
      <c r="A220" s="86">
        <f t="shared" si="31"/>
        <v>132</v>
      </c>
      <c r="B220" s="114"/>
      <c r="C220" s="114"/>
      <c r="D220" s="114"/>
      <c r="E220" s="114"/>
      <c r="F220" s="114"/>
      <c r="G220" s="114"/>
      <c r="H220" s="114"/>
      <c r="I220" s="114"/>
      <c r="J220" s="114"/>
      <c r="K220" s="29"/>
      <c r="L220" s="96"/>
      <c r="M220" s="96"/>
    </row>
    <row r="221" spans="1:13" x14ac:dyDescent="0.35">
      <c r="A221" s="86">
        <f t="shared" si="31"/>
        <v>133</v>
      </c>
      <c r="B221" s="114"/>
      <c r="C221" s="114"/>
      <c r="D221" s="114"/>
      <c r="E221" s="114"/>
      <c r="F221" s="114"/>
      <c r="G221" s="114"/>
      <c r="H221" s="114"/>
      <c r="I221" s="114"/>
      <c r="J221" s="114"/>
      <c r="K221" s="29"/>
      <c r="L221" s="96"/>
      <c r="M221" s="96"/>
    </row>
    <row r="222" spans="1:13" x14ac:dyDescent="0.35">
      <c r="A222" s="86">
        <f t="shared" si="31"/>
        <v>134</v>
      </c>
      <c r="B222" s="114"/>
      <c r="C222" s="114"/>
      <c r="D222" s="114"/>
      <c r="E222" s="114"/>
      <c r="F222" s="114"/>
      <c r="G222" s="114"/>
      <c r="H222" s="114"/>
      <c r="I222" s="114"/>
      <c r="J222" s="114"/>
      <c r="K222" s="29"/>
      <c r="L222" s="96"/>
      <c r="M222" s="96"/>
    </row>
    <row r="223" spans="1:13" ht="6" customHeight="1" x14ac:dyDescent="0.35"/>
    <row r="224" spans="1:13" ht="27" x14ac:dyDescent="0.35">
      <c r="A224" s="115">
        <v>6.1</v>
      </c>
      <c r="B224" s="116" t="s">
        <v>336</v>
      </c>
      <c r="C224" s="115" t="s">
        <v>33</v>
      </c>
      <c r="D224" s="115" t="s">
        <v>181</v>
      </c>
      <c r="E224" s="107">
        <v>51.52</v>
      </c>
      <c r="F224" s="2"/>
      <c r="G224" s="88">
        <v>135</v>
      </c>
      <c r="H224" s="92" t="s">
        <v>365</v>
      </c>
      <c r="I224" s="67">
        <f>J224*$E$227</f>
        <v>0.92</v>
      </c>
      <c r="J224" s="41">
        <v>0.01</v>
      </c>
      <c r="K224" s="6"/>
      <c r="L224" s="67">
        <f>M224*$E$227</f>
        <v>0.92</v>
      </c>
      <c r="M224" s="72">
        <v>0.01</v>
      </c>
    </row>
    <row r="225" spans="1:13" x14ac:dyDescent="0.35">
      <c r="A225" s="115"/>
      <c r="B225" s="116"/>
      <c r="C225" s="115"/>
      <c r="D225" s="115"/>
      <c r="E225" s="107"/>
      <c r="F225" s="2"/>
      <c r="G225" s="88">
        <v>136</v>
      </c>
      <c r="H225" s="92" t="s">
        <v>165</v>
      </c>
      <c r="I225" s="67">
        <f>J225*$E$227</f>
        <v>1.84</v>
      </c>
      <c r="J225" s="41">
        <v>0.02</v>
      </c>
      <c r="K225" s="6"/>
      <c r="L225" s="67">
        <f>M225*$E$227</f>
        <v>1.84</v>
      </c>
      <c r="M225" s="72">
        <v>0.02</v>
      </c>
    </row>
    <row r="226" spans="1:13" x14ac:dyDescent="0.35">
      <c r="A226" s="115"/>
      <c r="B226" s="116"/>
      <c r="C226" s="115"/>
      <c r="D226" s="115"/>
      <c r="E226" s="107"/>
      <c r="F226" s="2"/>
      <c r="G226" s="88">
        <v>137</v>
      </c>
      <c r="H226" s="92" t="s">
        <v>71</v>
      </c>
      <c r="I226" s="67">
        <f>J226*$E$227</f>
        <v>0.92</v>
      </c>
      <c r="J226" s="41">
        <v>0.01</v>
      </c>
      <c r="K226" s="6"/>
      <c r="L226" s="67">
        <f>M226*$E$227</f>
        <v>0.92</v>
      </c>
      <c r="M226" s="72">
        <v>0.01</v>
      </c>
    </row>
    <row r="227" spans="1:13" ht="81" x14ac:dyDescent="0.35">
      <c r="A227" s="115"/>
      <c r="B227" s="116"/>
      <c r="C227" s="129"/>
      <c r="D227" s="129" t="s">
        <v>182</v>
      </c>
      <c r="E227" s="108">
        <v>92</v>
      </c>
      <c r="F227" s="2"/>
      <c r="G227" s="88">
        <v>139</v>
      </c>
      <c r="H227" s="92" t="s">
        <v>241</v>
      </c>
      <c r="I227" s="67">
        <f>J227*$E$227</f>
        <v>19.32</v>
      </c>
      <c r="J227" s="41">
        <v>0.21</v>
      </c>
      <c r="K227" s="6"/>
      <c r="L227" s="67">
        <f>M227*$E$227</f>
        <v>19.32</v>
      </c>
      <c r="M227" s="72">
        <v>0.21</v>
      </c>
    </row>
    <row r="228" spans="1:13" ht="81" x14ac:dyDescent="0.35">
      <c r="A228" s="115"/>
      <c r="B228" s="116"/>
      <c r="C228" s="129"/>
      <c r="D228" s="129"/>
      <c r="E228" s="108"/>
      <c r="F228" s="2"/>
      <c r="G228" s="88">
        <v>140</v>
      </c>
      <c r="H228" s="92" t="s">
        <v>252</v>
      </c>
      <c r="I228" s="67">
        <f>J228*$E$227</f>
        <v>28.52</v>
      </c>
      <c r="J228" s="41">
        <v>0.31</v>
      </c>
      <c r="K228" s="6"/>
      <c r="L228" s="67">
        <f>M228*$E$227</f>
        <v>28.52</v>
      </c>
      <c r="M228" s="72">
        <v>0.31</v>
      </c>
    </row>
    <row r="229" spans="1:13" x14ac:dyDescent="0.35">
      <c r="A229" s="115"/>
      <c r="B229" s="116"/>
      <c r="C229" s="119"/>
      <c r="D229" s="119"/>
      <c r="E229" s="108"/>
      <c r="F229" s="2"/>
      <c r="G229" s="117" t="s">
        <v>11</v>
      </c>
      <c r="H229" s="117"/>
      <c r="I229" s="62">
        <f>SUM(I224:I228)</f>
        <v>51.519999999999996</v>
      </c>
      <c r="J229" s="77">
        <f>SUM(J224:J228)</f>
        <v>0.56000000000000005</v>
      </c>
      <c r="K229" s="2"/>
      <c r="L229" s="62">
        <f>SUM(L224:L228)</f>
        <v>51.519999999999996</v>
      </c>
      <c r="M229" s="77">
        <f>SUM(M224:M228)</f>
        <v>0.56000000000000005</v>
      </c>
    </row>
    <row r="230" spans="1:13" x14ac:dyDescent="0.35">
      <c r="A230" s="86">
        <f>G224</f>
        <v>135</v>
      </c>
      <c r="B230" s="114"/>
      <c r="C230" s="114"/>
      <c r="D230" s="114"/>
      <c r="E230" s="114"/>
      <c r="F230" s="114"/>
      <c r="G230" s="114"/>
      <c r="H230" s="114"/>
      <c r="I230" s="114"/>
      <c r="J230" s="114"/>
      <c r="K230" s="29"/>
      <c r="L230" s="96"/>
      <c r="M230" s="96"/>
    </row>
    <row r="231" spans="1:13" x14ac:dyDescent="0.35">
      <c r="A231" s="86">
        <f>G225</f>
        <v>136</v>
      </c>
      <c r="B231" s="114"/>
      <c r="C231" s="114"/>
      <c r="D231" s="114"/>
      <c r="E231" s="114"/>
      <c r="F231" s="114"/>
      <c r="G231" s="114"/>
      <c r="H231" s="114"/>
      <c r="I231" s="114"/>
      <c r="J231" s="114"/>
      <c r="K231" s="29"/>
      <c r="L231" s="96"/>
      <c r="M231" s="96"/>
    </row>
    <row r="232" spans="1:13" x14ac:dyDescent="0.35">
      <c r="A232" s="86">
        <f>G226</f>
        <v>137</v>
      </c>
      <c r="B232" s="114"/>
      <c r="C232" s="114"/>
      <c r="D232" s="114"/>
      <c r="E232" s="114"/>
      <c r="F232" s="114"/>
      <c r="G232" s="114"/>
      <c r="H232" s="114"/>
      <c r="I232" s="114"/>
      <c r="J232" s="114"/>
      <c r="K232" s="29"/>
      <c r="L232" s="96"/>
      <c r="M232" s="96"/>
    </row>
    <row r="233" spans="1:13" x14ac:dyDescent="0.35">
      <c r="A233" s="86" t="e">
        <f>#REF!</f>
        <v>#REF!</v>
      </c>
      <c r="B233" s="114"/>
      <c r="C233" s="114"/>
      <c r="D233" s="114"/>
      <c r="E233" s="114"/>
      <c r="F233" s="114"/>
      <c r="G233" s="114"/>
      <c r="H233" s="114"/>
      <c r="I233" s="114"/>
      <c r="J233" s="114"/>
      <c r="K233" s="29"/>
      <c r="L233" s="96"/>
      <c r="M233" s="96"/>
    </row>
    <row r="234" spans="1:13" x14ac:dyDescent="0.35">
      <c r="A234" s="86">
        <f t="shared" ref="A234:A235" si="32">G227</f>
        <v>139</v>
      </c>
      <c r="B234" s="114"/>
      <c r="C234" s="114"/>
      <c r="D234" s="114"/>
      <c r="E234" s="114"/>
      <c r="F234" s="114"/>
      <c r="G234" s="114"/>
      <c r="H234" s="114"/>
      <c r="I234" s="114"/>
      <c r="J234" s="114"/>
      <c r="K234" s="29"/>
      <c r="L234" s="96"/>
      <c r="M234" s="96"/>
    </row>
    <row r="235" spans="1:13" x14ac:dyDescent="0.35">
      <c r="A235" s="86">
        <f t="shared" si="32"/>
        <v>140</v>
      </c>
      <c r="B235" s="114"/>
      <c r="C235" s="114"/>
      <c r="D235" s="114"/>
      <c r="E235" s="114"/>
      <c r="F235" s="114"/>
      <c r="G235" s="114"/>
      <c r="H235" s="114"/>
      <c r="I235" s="114"/>
      <c r="J235" s="114"/>
      <c r="K235" s="29"/>
      <c r="L235" s="96"/>
      <c r="M235" s="96"/>
    </row>
    <row r="236" spans="1:13" ht="6" customHeight="1" x14ac:dyDescent="0.35">
      <c r="A236" s="19"/>
      <c r="B236" s="45"/>
      <c r="C236" s="19"/>
      <c r="D236" s="45"/>
      <c r="E236" s="19"/>
      <c r="F236" s="26"/>
      <c r="G236" s="50"/>
      <c r="H236" s="23"/>
      <c r="I236" s="51"/>
      <c r="J236" s="52"/>
      <c r="K236" s="26"/>
      <c r="L236" s="51"/>
      <c r="M236" s="52"/>
    </row>
    <row r="237" spans="1:13" ht="81" x14ac:dyDescent="0.35">
      <c r="A237" s="123">
        <v>6.2</v>
      </c>
      <c r="B237" s="116" t="s">
        <v>301</v>
      </c>
      <c r="C237" s="123" t="s">
        <v>34</v>
      </c>
      <c r="D237" s="115" t="s">
        <v>253</v>
      </c>
      <c r="E237" s="109">
        <v>20</v>
      </c>
      <c r="F237" s="9"/>
      <c r="G237" s="88">
        <v>144</v>
      </c>
      <c r="H237" s="92" t="s">
        <v>197</v>
      </c>
      <c r="I237" s="67">
        <f>J237*$E$239</f>
        <v>5</v>
      </c>
      <c r="J237" s="68">
        <v>0.25</v>
      </c>
      <c r="K237" s="31"/>
      <c r="L237" s="67">
        <f>M237*$E$239</f>
        <v>5</v>
      </c>
      <c r="M237" s="69">
        <v>0.25</v>
      </c>
    </row>
    <row r="238" spans="1:13" ht="54" x14ac:dyDescent="0.35">
      <c r="A238" s="123"/>
      <c r="B238" s="116"/>
      <c r="C238" s="123"/>
      <c r="D238" s="115"/>
      <c r="E238" s="110"/>
      <c r="F238" s="1"/>
      <c r="G238" s="88">
        <v>145</v>
      </c>
      <c r="H238" s="92" t="s">
        <v>231</v>
      </c>
      <c r="I238" s="67">
        <f t="shared" ref="I238:I239" si="33">J238*$E$239</f>
        <v>10</v>
      </c>
      <c r="J238" s="68">
        <v>0.5</v>
      </c>
      <c r="K238" s="31"/>
      <c r="L238" s="67">
        <f t="shared" ref="L238:L239" si="34">M238*$E$239</f>
        <v>10</v>
      </c>
      <c r="M238" s="69">
        <v>0.5</v>
      </c>
    </row>
    <row r="239" spans="1:13" ht="27" x14ac:dyDescent="0.35">
      <c r="A239" s="123"/>
      <c r="B239" s="116"/>
      <c r="C239" s="123"/>
      <c r="D239" s="115"/>
      <c r="E239" s="111">
        <v>20</v>
      </c>
      <c r="F239" s="1"/>
      <c r="G239" s="88">
        <v>146</v>
      </c>
      <c r="H239" s="92" t="s">
        <v>196</v>
      </c>
      <c r="I239" s="67">
        <f t="shared" si="33"/>
        <v>2</v>
      </c>
      <c r="J239" s="68">
        <v>0.1</v>
      </c>
      <c r="K239" s="31"/>
      <c r="L239" s="67">
        <f t="shared" si="34"/>
        <v>2</v>
      </c>
      <c r="M239" s="69">
        <v>0.1</v>
      </c>
    </row>
    <row r="240" spans="1:13" ht="54" x14ac:dyDescent="0.35">
      <c r="A240" s="123"/>
      <c r="B240" s="116"/>
      <c r="C240" s="123"/>
      <c r="D240" s="115"/>
      <c r="E240" s="124"/>
      <c r="F240" s="10"/>
      <c r="G240" s="88">
        <v>147</v>
      </c>
      <c r="H240" s="92" t="s">
        <v>198</v>
      </c>
      <c r="I240" s="67">
        <f>J240*$E$239</f>
        <v>3</v>
      </c>
      <c r="J240" s="68">
        <v>0.15</v>
      </c>
      <c r="K240" s="31"/>
      <c r="L240" s="67">
        <f>M240*$E$239</f>
        <v>3</v>
      </c>
      <c r="M240" s="69">
        <v>0.15</v>
      </c>
    </row>
    <row r="241" spans="1:13" x14ac:dyDescent="0.35">
      <c r="A241" s="123"/>
      <c r="B241" s="116"/>
      <c r="C241" s="123"/>
      <c r="D241" s="115"/>
      <c r="E241" s="112"/>
      <c r="F241" s="1"/>
      <c r="G241" s="117" t="s">
        <v>11</v>
      </c>
      <c r="H241" s="117"/>
      <c r="I241" s="70">
        <f>SUM(I237:I240)</f>
        <v>20</v>
      </c>
      <c r="J241" s="71">
        <f>SUM(J237:J240)</f>
        <v>1</v>
      </c>
      <c r="K241" s="1"/>
      <c r="L241" s="70">
        <f>SUM(L237:L240)</f>
        <v>20</v>
      </c>
      <c r="M241" s="71">
        <f>SUM(M237:M240)</f>
        <v>1</v>
      </c>
    </row>
    <row r="242" spans="1:13" x14ac:dyDescent="0.35">
      <c r="A242" s="88">
        <f>G237</f>
        <v>144</v>
      </c>
      <c r="B242" s="114"/>
      <c r="C242" s="114"/>
      <c r="D242" s="114"/>
      <c r="E242" s="114"/>
      <c r="F242" s="114"/>
      <c r="G242" s="114"/>
      <c r="H242" s="114"/>
      <c r="I242" s="114"/>
      <c r="J242" s="114"/>
      <c r="K242" s="29"/>
      <c r="L242" s="96"/>
      <c r="M242" s="96"/>
    </row>
    <row r="243" spans="1:13" x14ac:dyDescent="0.35">
      <c r="A243" s="88">
        <f>G238</f>
        <v>145</v>
      </c>
      <c r="B243" s="114"/>
      <c r="C243" s="114"/>
      <c r="D243" s="114"/>
      <c r="E243" s="114"/>
      <c r="F243" s="114"/>
      <c r="G243" s="114"/>
      <c r="H243" s="114"/>
      <c r="I243" s="114"/>
      <c r="J243" s="114"/>
      <c r="K243" s="29"/>
      <c r="L243" s="96"/>
      <c r="M243" s="96"/>
    </row>
    <row r="244" spans="1:13" x14ac:dyDescent="0.35">
      <c r="A244" s="88">
        <f>G239</f>
        <v>146</v>
      </c>
      <c r="B244" s="114"/>
      <c r="C244" s="114"/>
      <c r="D244" s="114"/>
      <c r="E244" s="114"/>
      <c r="F244" s="114"/>
      <c r="G244" s="114"/>
      <c r="H244" s="114"/>
      <c r="I244" s="114"/>
      <c r="J244" s="114"/>
      <c r="K244" s="29"/>
      <c r="L244" s="96"/>
      <c r="M244" s="96"/>
    </row>
    <row r="245" spans="1:13" x14ac:dyDescent="0.35">
      <c r="A245" s="88">
        <f>G240</f>
        <v>147</v>
      </c>
      <c r="B245" s="114"/>
      <c r="C245" s="114"/>
      <c r="D245" s="114"/>
      <c r="E245" s="114"/>
      <c r="F245" s="114"/>
      <c r="G245" s="114"/>
      <c r="H245" s="114"/>
      <c r="I245" s="114"/>
      <c r="J245" s="114"/>
      <c r="K245" s="29"/>
      <c r="L245" s="96"/>
      <c r="M245" s="96"/>
    </row>
    <row r="246" spans="1:13" ht="6" customHeight="1" x14ac:dyDescent="0.35"/>
    <row r="247" spans="1:13" ht="54" x14ac:dyDescent="0.35">
      <c r="A247" s="123">
        <v>6.3</v>
      </c>
      <c r="B247" s="116" t="s">
        <v>302</v>
      </c>
      <c r="C247" s="123" t="s">
        <v>35</v>
      </c>
      <c r="D247" s="118" t="s">
        <v>143</v>
      </c>
      <c r="E247" s="109">
        <v>16</v>
      </c>
      <c r="F247" s="1"/>
      <c r="G247" s="88">
        <v>148</v>
      </c>
      <c r="H247" s="92" t="s">
        <v>199</v>
      </c>
      <c r="I247" s="67">
        <f>J247*$E$250</f>
        <v>3.04</v>
      </c>
      <c r="J247" s="68">
        <v>0.19</v>
      </c>
      <c r="K247" s="31"/>
      <c r="L247" s="67">
        <f>M247*$E$250</f>
        <v>3.04</v>
      </c>
      <c r="M247" s="69">
        <v>0.19</v>
      </c>
    </row>
    <row r="248" spans="1:13" ht="40.5" x14ac:dyDescent="0.35">
      <c r="A248" s="123"/>
      <c r="B248" s="116"/>
      <c r="C248" s="123"/>
      <c r="D248" s="129"/>
      <c r="E248" s="113"/>
      <c r="F248" s="1"/>
      <c r="G248" s="88">
        <v>149</v>
      </c>
      <c r="H248" s="92" t="s">
        <v>366</v>
      </c>
      <c r="I248" s="67">
        <f t="shared" ref="I248:I250" si="35">J248*$E$250</f>
        <v>2.88</v>
      </c>
      <c r="J248" s="68">
        <v>0.18</v>
      </c>
      <c r="K248" s="31"/>
      <c r="L248" s="67">
        <f t="shared" ref="L248:L250" si="36">M248*$E$250</f>
        <v>2.88</v>
      </c>
      <c r="M248" s="69">
        <v>0.18</v>
      </c>
    </row>
    <row r="249" spans="1:13" ht="54" x14ac:dyDescent="0.35">
      <c r="A249" s="123"/>
      <c r="B249" s="116"/>
      <c r="C249" s="123"/>
      <c r="D249" s="129"/>
      <c r="E249" s="110"/>
      <c r="F249" s="1"/>
      <c r="G249" s="88">
        <v>150</v>
      </c>
      <c r="H249" s="92" t="s">
        <v>200</v>
      </c>
      <c r="I249" s="67">
        <f t="shared" si="35"/>
        <v>4.96</v>
      </c>
      <c r="J249" s="68">
        <v>0.31</v>
      </c>
      <c r="K249" s="31"/>
      <c r="L249" s="67">
        <f t="shared" si="36"/>
        <v>4.96</v>
      </c>
      <c r="M249" s="69">
        <v>0.31</v>
      </c>
    </row>
    <row r="250" spans="1:13" ht="94.5" x14ac:dyDescent="0.35">
      <c r="A250" s="123"/>
      <c r="B250" s="116"/>
      <c r="C250" s="123"/>
      <c r="D250" s="129"/>
      <c r="E250" s="111">
        <v>16</v>
      </c>
      <c r="F250" s="1"/>
      <c r="G250" s="88">
        <v>151</v>
      </c>
      <c r="H250" s="92" t="s">
        <v>201</v>
      </c>
      <c r="I250" s="67">
        <f t="shared" si="35"/>
        <v>5.12</v>
      </c>
      <c r="J250" s="68">
        <v>0.32</v>
      </c>
      <c r="K250" s="31"/>
      <c r="L250" s="67">
        <f t="shared" si="36"/>
        <v>5.12</v>
      </c>
      <c r="M250" s="69">
        <v>0.32</v>
      </c>
    </row>
    <row r="251" spans="1:13" x14ac:dyDescent="0.35">
      <c r="A251" s="123"/>
      <c r="B251" s="116"/>
      <c r="C251" s="123"/>
      <c r="D251" s="119"/>
      <c r="E251" s="112"/>
      <c r="F251" s="1"/>
      <c r="G251" s="117" t="s">
        <v>11</v>
      </c>
      <c r="H251" s="117"/>
      <c r="I251" s="70">
        <f>SUM(I247:I250)</f>
        <v>16</v>
      </c>
      <c r="J251" s="76">
        <f>SUM(J247:J250)</f>
        <v>1</v>
      </c>
      <c r="K251" s="7"/>
      <c r="L251" s="70">
        <f>SUM(L247:L250)</f>
        <v>16</v>
      </c>
      <c r="M251" s="76">
        <f>SUM(M247:M250)</f>
        <v>1</v>
      </c>
    </row>
    <row r="252" spans="1:13" x14ac:dyDescent="0.35">
      <c r="A252" s="88">
        <f>G247</f>
        <v>148</v>
      </c>
      <c r="B252" s="114"/>
      <c r="C252" s="114"/>
      <c r="D252" s="114"/>
      <c r="E252" s="114"/>
      <c r="F252" s="114"/>
      <c r="G252" s="114"/>
      <c r="H252" s="114"/>
      <c r="I252" s="114"/>
      <c r="J252" s="114"/>
      <c r="K252" s="29"/>
      <c r="L252" s="96"/>
      <c r="M252" s="96"/>
    </row>
    <row r="253" spans="1:13" x14ac:dyDescent="0.35">
      <c r="A253" s="88">
        <f>G248</f>
        <v>149</v>
      </c>
      <c r="B253" s="114"/>
      <c r="C253" s="114"/>
      <c r="D253" s="114"/>
      <c r="E253" s="114"/>
      <c r="F253" s="114"/>
      <c r="G253" s="114"/>
      <c r="H253" s="114"/>
      <c r="I253" s="114"/>
      <c r="J253" s="114"/>
      <c r="K253" s="29"/>
      <c r="L253" s="96"/>
      <c r="M253" s="96"/>
    </row>
    <row r="254" spans="1:13" x14ac:dyDescent="0.35">
      <c r="A254" s="88">
        <f>G249</f>
        <v>150</v>
      </c>
      <c r="B254" s="114"/>
      <c r="C254" s="114"/>
      <c r="D254" s="114"/>
      <c r="E254" s="114"/>
      <c r="F254" s="114"/>
      <c r="G254" s="114"/>
      <c r="H254" s="114"/>
      <c r="I254" s="114"/>
      <c r="J254" s="114"/>
      <c r="K254" s="29"/>
      <c r="L254" s="96"/>
      <c r="M254" s="96"/>
    </row>
    <row r="255" spans="1:13" x14ac:dyDescent="0.35">
      <c r="A255" s="88">
        <f>G250</f>
        <v>151</v>
      </c>
      <c r="B255" s="114"/>
      <c r="C255" s="114"/>
      <c r="D255" s="114"/>
      <c r="E255" s="114"/>
      <c r="F255" s="114"/>
      <c r="G255" s="114"/>
      <c r="H255" s="114"/>
      <c r="I255" s="114"/>
      <c r="J255" s="114"/>
      <c r="K255" s="29"/>
      <c r="L255" s="96"/>
      <c r="M255" s="96"/>
    </row>
    <row r="256" spans="1:13" ht="6" customHeight="1" x14ac:dyDescent="0.35"/>
    <row r="257" spans="1:13" ht="67.5" x14ac:dyDescent="0.35">
      <c r="A257" s="118">
        <v>7.1</v>
      </c>
      <c r="B257" s="154" t="s">
        <v>303</v>
      </c>
      <c r="C257" s="86" t="s">
        <v>36</v>
      </c>
      <c r="D257" s="86" t="s">
        <v>144</v>
      </c>
      <c r="E257" s="94">
        <v>25.9</v>
      </c>
      <c r="F257" s="2"/>
      <c r="G257" s="88">
        <v>154</v>
      </c>
      <c r="H257" s="92" t="s">
        <v>85</v>
      </c>
      <c r="I257" s="67">
        <f>J257*$E$258</f>
        <v>24.5</v>
      </c>
      <c r="J257" s="41">
        <v>0.7</v>
      </c>
      <c r="K257" s="6"/>
      <c r="L257" s="67">
        <f>M257*$E$258</f>
        <v>24.5</v>
      </c>
      <c r="M257" s="72">
        <v>0.7</v>
      </c>
    </row>
    <row r="258" spans="1:13" ht="54" x14ac:dyDescent="0.35">
      <c r="A258" s="129"/>
      <c r="B258" s="158"/>
      <c r="C258" s="115" t="s">
        <v>37</v>
      </c>
      <c r="D258" s="115" t="s">
        <v>143</v>
      </c>
      <c r="E258" s="141">
        <v>35</v>
      </c>
      <c r="F258" s="2"/>
      <c r="G258" s="88">
        <v>155</v>
      </c>
      <c r="H258" s="92" t="s">
        <v>244</v>
      </c>
      <c r="I258" s="67">
        <f>J258*$E$258</f>
        <v>0.70000000000000007</v>
      </c>
      <c r="J258" s="41">
        <v>0.02</v>
      </c>
      <c r="K258" s="6"/>
      <c r="L258" s="67">
        <f>M258*$E$258</f>
        <v>0.70000000000000007</v>
      </c>
      <c r="M258" s="72">
        <v>0.02</v>
      </c>
    </row>
    <row r="259" spans="1:13" ht="40.5" x14ac:dyDescent="0.35">
      <c r="A259" s="129"/>
      <c r="B259" s="158"/>
      <c r="C259" s="115"/>
      <c r="D259" s="115"/>
      <c r="E259" s="142"/>
      <c r="F259" s="2"/>
      <c r="G259" s="88">
        <v>156</v>
      </c>
      <c r="H259" s="92" t="s">
        <v>245</v>
      </c>
      <c r="I259" s="67">
        <f>J259*$E$258</f>
        <v>0.70000000000000007</v>
      </c>
      <c r="J259" s="41">
        <v>0.02</v>
      </c>
      <c r="K259" s="6"/>
      <c r="L259" s="67">
        <f>M259*$E$258</f>
        <v>0.70000000000000007</v>
      </c>
      <c r="M259" s="72">
        <v>0.02</v>
      </c>
    </row>
    <row r="260" spans="1:13" x14ac:dyDescent="0.35">
      <c r="A260" s="119"/>
      <c r="B260" s="155"/>
      <c r="C260" s="115"/>
      <c r="D260" s="115"/>
      <c r="E260" s="143"/>
      <c r="F260" s="2"/>
      <c r="G260" s="117" t="s">
        <v>11</v>
      </c>
      <c r="H260" s="117"/>
      <c r="I260" s="62">
        <f>SUM(I257:I259)</f>
        <v>25.9</v>
      </c>
      <c r="J260" s="77">
        <f>SUM(J257:J259)</f>
        <v>0.74</v>
      </c>
      <c r="K260" s="2"/>
      <c r="L260" s="62">
        <f>SUM(L257:L259)</f>
        <v>25.9</v>
      </c>
      <c r="M260" s="77">
        <f>SUM(M257:M259)</f>
        <v>0.74</v>
      </c>
    </row>
    <row r="261" spans="1:13" x14ac:dyDescent="0.35">
      <c r="A261" s="88">
        <f>G257</f>
        <v>154</v>
      </c>
      <c r="B261" s="114"/>
      <c r="C261" s="114"/>
      <c r="D261" s="114"/>
      <c r="E261" s="114"/>
      <c r="F261" s="114"/>
      <c r="G261" s="114"/>
      <c r="H261" s="114"/>
      <c r="I261" s="114"/>
      <c r="J261" s="114"/>
      <c r="K261" s="29"/>
      <c r="L261" s="96"/>
      <c r="M261" s="96"/>
    </row>
    <row r="262" spans="1:13" x14ac:dyDescent="0.35">
      <c r="A262" s="88">
        <f>G258</f>
        <v>155</v>
      </c>
      <c r="B262" s="114"/>
      <c r="C262" s="114"/>
      <c r="D262" s="114"/>
      <c r="E262" s="114"/>
      <c r="F262" s="114"/>
      <c r="G262" s="114"/>
      <c r="H262" s="114"/>
      <c r="I262" s="114"/>
      <c r="J262" s="114"/>
      <c r="K262" s="29"/>
      <c r="L262" s="96"/>
      <c r="M262" s="96"/>
    </row>
    <row r="263" spans="1:13" x14ac:dyDescent="0.35">
      <c r="A263" s="88">
        <f>G259</f>
        <v>156</v>
      </c>
      <c r="B263" s="114"/>
      <c r="C263" s="114"/>
      <c r="D263" s="114"/>
      <c r="E263" s="114"/>
      <c r="F263" s="114"/>
      <c r="G263" s="114"/>
      <c r="H263" s="114"/>
      <c r="I263" s="114"/>
      <c r="J263" s="114"/>
      <c r="K263" s="29"/>
      <c r="L263" s="96"/>
      <c r="M263" s="96"/>
    </row>
    <row r="264" spans="1:13" ht="6" customHeight="1" x14ac:dyDescent="0.35">
      <c r="A264" s="19"/>
      <c r="B264" s="45"/>
      <c r="C264" s="19"/>
      <c r="D264" s="45"/>
      <c r="E264" s="19"/>
      <c r="F264" s="26"/>
      <c r="G264" s="50"/>
      <c r="H264" s="23"/>
      <c r="I264" s="51"/>
      <c r="J264" s="52"/>
      <c r="K264" s="26"/>
      <c r="L264" s="51"/>
      <c r="M264" s="52"/>
    </row>
    <row r="265" spans="1:13" ht="40.5" x14ac:dyDescent="0.35">
      <c r="A265" s="123">
        <v>7.2</v>
      </c>
      <c r="B265" s="116" t="s">
        <v>304</v>
      </c>
      <c r="C265" s="123" t="s">
        <v>38</v>
      </c>
      <c r="D265" s="115" t="s">
        <v>145</v>
      </c>
      <c r="E265" s="133">
        <v>4</v>
      </c>
      <c r="F265" s="1"/>
      <c r="G265" s="88">
        <v>157</v>
      </c>
      <c r="H265" s="92" t="s">
        <v>117</v>
      </c>
      <c r="I265" s="67">
        <f>J265*$E$267</f>
        <v>2</v>
      </c>
      <c r="J265" s="68">
        <v>0.5</v>
      </c>
      <c r="K265" s="31"/>
      <c r="L265" s="67">
        <f>M265*$E$267</f>
        <v>2</v>
      </c>
      <c r="M265" s="69">
        <v>0.5</v>
      </c>
    </row>
    <row r="266" spans="1:13" ht="54" x14ac:dyDescent="0.35">
      <c r="A266" s="123"/>
      <c r="B266" s="116"/>
      <c r="C266" s="123"/>
      <c r="D266" s="115"/>
      <c r="E266" s="133"/>
      <c r="F266" s="1"/>
      <c r="G266" s="88">
        <v>158</v>
      </c>
      <c r="H266" s="92" t="s">
        <v>246</v>
      </c>
      <c r="I266" s="67">
        <f t="shared" ref="I266" si="37">J266*$E$267</f>
        <v>1</v>
      </c>
      <c r="J266" s="68">
        <v>0.25</v>
      </c>
      <c r="K266" s="31"/>
      <c r="L266" s="67">
        <f t="shared" ref="L266" si="38">M266*$E$267</f>
        <v>1</v>
      </c>
      <c r="M266" s="69">
        <v>0.25</v>
      </c>
    </row>
    <row r="267" spans="1:13" ht="54" x14ac:dyDescent="0.35">
      <c r="A267" s="123"/>
      <c r="B267" s="116"/>
      <c r="C267" s="123"/>
      <c r="D267" s="115"/>
      <c r="E267" s="106">
        <v>4</v>
      </c>
      <c r="F267" s="1"/>
      <c r="G267" s="88">
        <v>159</v>
      </c>
      <c r="H267" s="92" t="s">
        <v>247</v>
      </c>
      <c r="I267" s="67">
        <f>J267*$E$267</f>
        <v>1</v>
      </c>
      <c r="J267" s="68">
        <v>0.25</v>
      </c>
      <c r="K267" s="31"/>
      <c r="L267" s="67">
        <f>M267*$E$267</f>
        <v>1</v>
      </c>
      <c r="M267" s="69">
        <v>0.25</v>
      </c>
    </row>
    <row r="268" spans="1:13" x14ac:dyDescent="0.35">
      <c r="A268" s="123"/>
      <c r="B268" s="116"/>
      <c r="C268" s="123"/>
      <c r="D268" s="115"/>
      <c r="E268" s="106"/>
      <c r="F268" s="1"/>
      <c r="G268" s="117" t="s">
        <v>11</v>
      </c>
      <c r="H268" s="117"/>
      <c r="I268" s="70">
        <f>SUM(I265:I267)</f>
        <v>4</v>
      </c>
      <c r="J268" s="71">
        <f>SUM(J265:J267)</f>
        <v>1</v>
      </c>
      <c r="K268" s="1"/>
      <c r="L268" s="70">
        <f>SUM(L265:L267)</f>
        <v>4</v>
      </c>
      <c r="M268" s="71">
        <f>SUM(M265:M267)</f>
        <v>1</v>
      </c>
    </row>
    <row r="269" spans="1:13" x14ac:dyDescent="0.35">
      <c r="A269" s="88">
        <f>G265</f>
        <v>157</v>
      </c>
      <c r="B269" s="114"/>
      <c r="C269" s="114"/>
      <c r="D269" s="114"/>
      <c r="E269" s="114"/>
      <c r="F269" s="114"/>
      <c r="G269" s="114"/>
      <c r="H269" s="114"/>
      <c r="I269" s="114"/>
      <c r="J269" s="114"/>
      <c r="K269" s="29"/>
      <c r="L269" s="96"/>
      <c r="M269" s="96"/>
    </row>
    <row r="270" spans="1:13" x14ac:dyDescent="0.35">
      <c r="A270" s="88">
        <f>G266</f>
        <v>158</v>
      </c>
      <c r="B270" s="114"/>
      <c r="C270" s="114"/>
      <c r="D270" s="114"/>
      <c r="E270" s="114"/>
      <c r="F270" s="114"/>
      <c r="G270" s="114"/>
      <c r="H270" s="114"/>
      <c r="I270" s="114"/>
      <c r="J270" s="114"/>
      <c r="K270" s="29"/>
      <c r="L270" s="96"/>
      <c r="M270" s="96"/>
    </row>
    <row r="271" spans="1:13" x14ac:dyDescent="0.35">
      <c r="A271" s="88">
        <f>G267</f>
        <v>159</v>
      </c>
      <c r="B271" s="114"/>
      <c r="C271" s="114"/>
      <c r="D271" s="114"/>
      <c r="E271" s="114"/>
      <c r="F271" s="114"/>
      <c r="G271" s="114"/>
      <c r="H271" s="114"/>
      <c r="I271" s="114"/>
      <c r="J271" s="114"/>
      <c r="K271" s="29"/>
      <c r="L271" s="96"/>
      <c r="M271" s="96"/>
    </row>
    <row r="272" spans="1:13" ht="6" customHeight="1" x14ac:dyDescent="0.35"/>
    <row r="273" spans="1:13" x14ac:dyDescent="0.35">
      <c r="A273" s="123">
        <v>7.3</v>
      </c>
      <c r="B273" s="116" t="s">
        <v>367</v>
      </c>
      <c r="C273" s="123" t="s">
        <v>39</v>
      </c>
      <c r="D273" s="115" t="s">
        <v>146</v>
      </c>
      <c r="E273" s="109">
        <v>2</v>
      </c>
      <c r="F273" s="1"/>
      <c r="G273" s="88">
        <v>160</v>
      </c>
      <c r="H273" s="92" t="s">
        <v>103</v>
      </c>
      <c r="I273" s="67">
        <f>J273*$E$275</f>
        <v>0.5</v>
      </c>
      <c r="J273" s="68">
        <v>0.25</v>
      </c>
      <c r="K273" s="31"/>
      <c r="L273" s="67">
        <f>M273*$E$275</f>
        <v>0.5</v>
      </c>
      <c r="M273" s="69">
        <v>0.25</v>
      </c>
    </row>
    <row r="274" spans="1:13" x14ac:dyDescent="0.35">
      <c r="A274" s="123"/>
      <c r="B274" s="116"/>
      <c r="C274" s="123"/>
      <c r="D274" s="115"/>
      <c r="E274" s="110"/>
      <c r="F274" s="1"/>
      <c r="G274" s="88">
        <v>161</v>
      </c>
      <c r="H274" s="92" t="s">
        <v>118</v>
      </c>
      <c r="I274" s="67">
        <f t="shared" ref="I274:I275" si="39">J274*$E$275</f>
        <v>0.1</v>
      </c>
      <c r="J274" s="68">
        <v>0.05</v>
      </c>
      <c r="K274" s="31"/>
      <c r="L274" s="67">
        <f t="shared" ref="L274:L275" si="40">M274*$E$275</f>
        <v>0.1</v>
      </c>
      <c r="M274" s="69">
        <v>0.05</v>
      </c>
    </row>
    <row r="275" spans="1:13" ht="27" x14ac:dyDescent="0.35">
      <c r="A275" s="123"/>
      <c r="B275" s="116"/>
      <c r="C275" s="123" t="s">
        <v>40</v>
      </c>
      <c r="D275" s="115" t="s">
        <v>145</v>
      </c>
      <c r="E275" s="111">
        <v>2</v>
      </c>
      <c r="F275" s="1"/>
      <c r="G275" s="88">
        <v>162</v>
      </c>
      <c r="H275" s="92" t="s">
        <v>75</v>
      </c>
      <c r="I275" s="67">
        <f t="shared" si="39"/>
        <v>1</v>
      </c>
      <c r="J275" s="68">
        <v>0.5</v>
      </c>
      <c r="K275" s="31"/>
      <c r="L275" s="67">
        <f t="shared" si="40"/>
        <v>1</v>
      </c>
      <c r="M275" s="69">
        <v>0.5</v>
      </c>
    </row>
    <row r="276" spans="1:13" x14ac:dyDescent="0.35">
      <c r="A276" s="123"/>
      <c r="B276" s="116"/>
      <c r="C276" s="123"/>
      <c r="D276" s="115"/>
      <c r="E276" s="124"/>
      <c r="F276" s="10"/>
      <c r="G276" s="88">
        <v>163</v>
      </c>
      <c r="H276" s="92" t="s">
        <v>202</v>
      </c>
      <c r="I276" s="67">
        <f>J276*$E$275</f>
        <v>0.4</v>
      </c>
      <c r="J276" s="68">
        <v>0.2</v>
      </c>
      <c r="K276" s="31"/>
      <c r="L276" s="67">
        <f>M276*$E$275</f>
        <v>0.4</v>
      </c>
      <c r="M276" s="69">
        <v>0.2</v>
      </c>
    </row>
    <row r="277" spans="1:13" x14ac:dyDescent="0.35">
      <c r="A277" s="123"/>
      <c r="B277" s="116"/>
      <c r="C277" s="123"/>
      <c r="D277" s="115"/>
      <c r="E277" s="112"/>
      <c r="F277" s="1"/>
      <c r="G277" s="117" t="s">
        <v>11</v>
      </c>
      <c r="H277" s="117"/>
      <c r="I277" s="70">
        <f>SUM(I273:I276)</f>
        <v>2</v>
      </c>
      <c r="J277" s="76">
        <f>SUM(J273:J276)</f>
        <v>1</v>
      </c>
      <c r="K277" s="7"/>
      <c r="L277" s="70">
        <f>SUM(L273:L276)</f>
        <v>2</v>
      </c>
      <c r="M277" s="76">
        <f>SUM(M273:M276)</f>
        <v>1</v>
      </c>
    </row>
    <row r="278" spans="1:13" x14ac:dyDescent="0.35">
      <c r="A278" s="88">
        <f>G273</f>
        <v>160</v>
      </c>
      <c r="B278" s="114"/>
      <c r="C278" s="114"/>
      <c r="D278" s="114"/>
      <c r="E278" s="114"/>
      <c r="F278" s="114"/>
      <c r="G278" s="114"/>
      <c r="H278" s="114"/>
      <c r="I278" s="114"/>
      <c r="J278" s="114"/>
      <c r="K278" s="29"/>
      <c r="L278" s="96"/>
      <c r="M278" s="96"/>
    </row>
    <row r="279" spans="1:13" x14ac:dyDescent="0.35">
      <c r="A279" s="88">
        <f>G274</f>
        <v>161</v>
      </c>
      <c r="B279" s="114"/>
      <c r="C279" s="114"/>
      <c r="D279" s="114"/>
      <c r="E279" s="114"/>
      <c r="F279" s="114"/>
      <c r="G279" s="114"/>
      <c r="H279" s="114"/>
      <c r="I279" s="114"/>
      <c r="J279" s="114"/>
      <c r="K279" s="29"/>
      <c r="L279" s="96"/>
      <c r="M279" s="96"/>
    </row>
    <row r="280" spans="1:13" x14ac:dyDescent="0.35">
      <c r="A280" s="88">
        <f>G275</f>
        <v>162</v>
      </c>
      <c r="B280" s="114"/>
      <c r="C280" s="114"/>
      <c r="D280" s="114"/>
      <c r="E280" s="114"/>
      <c r="F280" s="114"/>
      <c r="G280" s="114"/>
      <c r="H280" s="114"/>
      <c r="I280" s="114"/>
      <c r="J280" s="114"/>
      <c r="K280" s="29"/>
      <c r="L280" s="96"/>
      <c r="M280" s="96"/>
    </row>
    <row r="281" spans="1:13" x14ac:dyDescent="0.35">
      <c r="A281" s="88">
        <f>G276</f>
        <v>163</v>
      </c>
      <c r="B281" s="114"/>
      <c r="C281" s="114"/>
      <c r="D281" s="114"/>
      <c r="E281" s="114"/>
      <c r="F281" s="114"/>
      <c r="G281" s="114"/>
      <c r="H281" s="114"/>
      <c r="I281" s="114"/>
      <c r="J281" s="114"/>
      <c r="K281" s="29"/>
      <c r="L281" s="96"/>
      <c r="M281" s="96"/>
    </row>
    <row r="282" spans="1:13" ht="6" customHeight="1" x14ac:dyDescent="0.35"/>
    <row r="283" spans="1:13" ht="22.5" customHeight="1" x14ac:dyDescent="0.35">
      <c r="A283" s="123">
        <v>7.5</v>
      </c>
      <c r="B283" s="116" t="s">
        <v>305</v>
      </c>
      <c r="C283" s="123" t="s">
        <v>41</v>
      </c>
      <c r="D283" s="115" t="s">
        <v>147</v>
      </c>
      <c r="E283" s="90">
        <v>1</v>
      </c>
      <c r="F283" s="1"/>
      <c r="G283" s="88">
        <v>170</v>
      </c>
      <c r="H283" s="92" t="s">
        <v>100</v>
      </c>
      <c r="I283" s="67">
        <f>J283*$E$283</f>
        <v>1</v>
      </c>
      <c r="J283" s="68">
        <v>1</v>
      </c>
      <c r="K283" s="31"/>
      <c r="L283" s="67">
        <f>M283*$E$283</f>
        <v>1</v>
      </c>
      <c r="M283" s="69">
        <v>1</v>
      </c>
    </row>
    <row r="284" spans="1:13" ht="19.5" customHeight="1" x14ac:dyDescent="0.35">
      <c r="A284" s="123"/>
      <c r="B284" s="116"/>
      <c r="C284" s="123"/>
      <c r="D284" s="115"/>
      <c r="E284" s="89">
        <v>1</v>
      </c>
      <c r="F284" s="1"/>
      <c r="G284" s="117" t="s">
        <v>11</v>
      </c>
      <c r="H284" s="117"/>
      <c r="I284" s="70">
        <f>SUM(I283:I283)</f>
        <v>1</v>
      </c>
      <c r="J284" s="76">
        <f>SUM(J283:J283)</f>
        <v>1</v>
      </c>
      <c r="K284" s="12"/>
      <c r="L284" s="70">
        <f>SUM(L283:L283)</f>
        <v>1</v>
      </c>
      <c r="M284" s="76">
        <f>SUM(M283:M283)</f>
        <v>1</v>
      </c>
    </row>
    <row r="285" spans="1:13" x14ac:dyDescent="0.35">
      <c r="A285" s="88">
        <f>G283</f>
        <v>170</v>
      </c>
      <c r="B285" s="114"/>
      <c r="C285" s="114"/>
      <c r="D285" s="114"/>
      <c r="E285" s="114"/>
      <c r="F285" s="114"/>
      <c r="G285" s="114"/>
      <c r="H285" s="114"/>
      <c r="I285" s="114"/>
      <c r="J285" s="114"/>
      <c r="K285" s="30"/>
      <c r="L285" s="96"/>
      <c r="M285" s="96"/>
    </row>
    <row r="286" spans="1:13" ht="6" customHeight="1" x14ac:dyDescent="0.35"/>
    <row r="287" spans="1:13" ht="40.5" customHeight="1" x14ac:dyDescent="0.35">
      <c r="A287" s="123">
        <v>7.6</v>
      </c>
      <c r="B287" s="116" t="s">
        <v>306</v>
      </c>
      <c r="C287" s="123" t="s">
        <v>42</v>
      </c>
      <c r="D287" s="115" t="s">
        <v>148</v>
      </c>
      <c r="E287" s="90">
        <v>2</v>
      </c>
      <c r="F287" s="1"/>
      <c r="G287" s="88">
        <v>171</v>
      </c>
      <c r="H287" s="92" t="s">
        <v>119</v>
      </c>
      <c r="I287" s="67">
        <f>J287*$E$287</f>
        <v>0.1</v>
      </c>
      <c r="J287" s="68">
        <v>0.05</v>
      </c>
      <c r="K287" s="31"/>
      <c r="L287" s="67">
        <f>M287*$E$287</f>
        <v>0.1</v>
      </c>
      <c r="M287" s="69">
        <v>0.05</v>
      </c>
    </row>
    <row r="288" spans="1:13" ht="40.5" x14ac:dyDescent="0.35">
      <c r="A288" s="123"/>
      <c r="B288" s="116"/>
      <c r="C288" s="123"/>
      <c r="D288" s="115"/>
      <c r="E288" s="111">
        <v>2</v>
      </c>
      <c r="F288" s="1"/>
      <c r="G288" s="88">
        <v>172</v>
      </c>
      <c r="H288" s="92" t="s">
        <v>120</v>
      </c>
      <c r="I288" s="67">
        <f>J288*$E$287</f>
        <v>1.9</v>
      </c>
      <c r="J288" s="68">
        <v>0.95</v>
      </c>
      <c r="K288" s="31"/>
      <c r="L288" s="67">
        <f>M288*$E$287</f>
        <v>1.9</v>
      </c>
      <c r="M288" s="69">
        <v>0.95</v>
      </c>
    </row>
    <row r="289" spans="1:13" x14ac:dyDescent="0.35">
      <c r="A289" s="123"/>
      <c r="B289" s="116"/>
      <c r="C289" s="123"/>
      <c r="D289" s="115"/>
      <c r="E289" s="112"/>
      <c r="F289" s="1"/>
      <c r="G289" s="117" t="s">
        <v>11</v>
      </c>
      <c r="H289" s="117"/>
      <c r="I289" s="70">
        <f>SUM(I287:I288)</f>
        <v>2</v>
      </c>
      <c r="J289" s="76">
        <f>SUM(J287:J288)</f>
        <v>1</v>
      </c>
      <c r="K289" s="12"/>
      <c r="L289" s="70">
        <f>SUM(L287:L288)</f>
        <v>2</v>
      </c>
      <c r="M289" s="76">
        <f>SUM(M287:M288)</f>
        <v>1</v>
      </c>
    </row>
    <row r="290" spans="1:13" x14ac:dyDescent="0.35">
      <c r="A290" s="88">
        <f>G287</f>
        <v>171</v>
      </c>
      <c r="B290" s="114"/>
      <c r="C290" s="114"/>
      <c r="D290" s="114"/>
      <c r="E290" s="114"/>
      <c r="F290" s="114"/>
      <c r="G290" s="114"/>
      <c r="H290" s="114"/>
      <c r="I290" s="114"/>
      <c r="J290" s="114"/>
      <c r="K290" s="29"/>
      <c r="L290" s="96"/>
      <c r="M290" s="96"/>
    </row>
    <row r="291" spans="1:13" x14ac:dyDescent="0.35">
      <c r="A291" s="88">
        <f>G288</f>
        <v>172</v>
      </c>
      <c r="B291" s="114"/>
      <c r="C291" s="114"/>
      <c r="D291" s="114"/>
      <c r="E291" s="114"/>
      <c r="F291" s="114"/>
      <c r="G291" s="114"/>
      <c r="H291" s="114"/>
      <c r="I291" s="114"/>
      <c r="J291" s="114"/>
      <c r="K291" s="30"/>
      <c r="L291" s="35"/>
      <c r="M291" s="36"/>
    </row>
    <row r="292" spans="1:13" ht="6" customHeight="1" x14ac:dyDescent="0.35"/>
    <row r="293" spans="1:13" x14ac:dyDescent="0.35">
      <c r="A293" s="123">
        <v>7.7</v>
      </c>
      <c r="B293" s="116" t="s">
        <v>307</v>
      </c>
      <c r="C293" s="123" t="s">
        <v>43</v>
      </c>
      <c r="D293" s="115" t="s">
        <v>149</v>
      </c>
      <c r="E293" s="90">
        <v>2</v>
      </c>
      <c r="F293" s="37"/>
      <c r="G293" s="88">
        <v>173</v>
      </c>
      <c r="H293" s="92" t="s">
        <v>86</v>
      </c>
      <c r="I293" s="67">
        <f>J293*$E$294</f>
        <v>1</v>
      </c>
      <c r="J293" s="68">
        <v>0.5</v>
      </c>
      <c r="K293" s="31"/>
      <c r="L293" s="67">
        <f>M293*$E$294</f>
        <v>1</v>
      </c>
      <c r="M293" s="69">
        <v>0.5</v>
      </c>
    </row>
    <row r="294" spans="1:13" ht="27" x14ac:dyDescent="0.35">
      <c r="A294" s="123"/>
      <c r="B294" s="116"/>
      <c r="C294" s="123"/>
      <c r="D294" s="115"/>
      <c r="E294" s="106">
        <v>2</v>
      </c>
      <c r="F294" s="37"/>
      <c r="G294" s="88">
        <v>174</v>
      </c>
      <c r="H294" s="92" t="s">
        <v>232</v>
      </c>
      <c r="I294" s="67">
        <f>J294*$E$294</f>
        <v>1</v>
      </c>
      <c r="J294" s="68">
        <v>0.5</v>
      </c>
      <c r="K294" s="31"/>
      <c r="L294" s="67">
        <f>M294*$E$294</f>
        <v>1</v>
      </c>
      <c r="M294" s="69">
        <v>0.5</v>
      </c>
    </row>
    <row r="295" spans="1:13" x14ac:dyDescent="0.35">
      <c r="A295" s="123"/>
      <c r="B295" s="116"/>
      <c r="C295" s="123"/>
      <c r="D295" s="115"/>
      <c r="E295" s="106"/>
      <c r="F295" s="37"/>
      <c r="G295" s="117" t="s">
        <v>11</v>
      </c>
      <c r="H295" s="117"/>
      <c r="I295" s="70">
        <f>SUM(I293:I294)</f>
        <v>2</v>
      </c>
      <c r="J295" s="76">
        <f>SUM(J293:J294)</f>
        <v>1</v>
      </c>
      <c r="K295" s="12"/>
      <c r="L295" s="70">
        <f>SUM(L293:L294)</f>
        <v>2</v>
      </c>
      <c r="M295" s="76">
        <f>SUM(M293:M294)</f>
        <v>1</v>
      </c>
    </row>
    <row r="296" spans="1:13" x14ac:dyDescent="0.35">
      <c r="A296" s="88">
        <f>G293</f>
        <v>173</v>
      </c>
      <c r="B296" s="114"/>
      <c r="C296" s="114"/>
      <c r="D296" s="114"/>
      <c r="E296" s="114"/>
      <c r="F296" s="114"/>
      <c r="G296" s="114"/>
      <c r="H296" s="114"/>
      <c r="I296" s="114"/>
      <c r="J296" s="114"/>
      <c r="K296" s="29"/>
      <c r="L296" s="96"/>
      <c r="M296" s="96"/>
    </row>
    <row r="297" spans="1:13" x14ac:dyDescent="0.35">
      <c r="A297" s="88">
        <f>G294</f>
        <v>174</v>
      </c>
      <c r="B297" s="114"/>
      <c r="C297" s="114"/>
      <c r="D297" s="114"/>
      <c r="E297" s="114"/>
      <c r="F297" s="114"/>
      <c r="G297" s="114"/>
      <c r="H297" s="114"/>
      <c r="I297" s="114"/>
      <c r="J297" s="114"/>
      <c r="K297" s="30"/>
      <c r="L297" s="35"/>
      <c r="M297" s="36"/>
    </row>
    <row r="298" spans="1:13" ht="6" customHeight="1" x14ac:dyDescent="0.35">
      <c r="A298" s="43"/>
      <c r="B298" s="45"/>
      <c r="C298" s="43"/>
      <c r="D298" s="23"/>
      <c r="E298" s="43"/>
      <c r="G298" s="53"/>
      <c r="H298" s="53"/>
      <c r="I298" s="47"/>
      <c r="J298" s="57"/>
      <c r="K298" s="56"/>
      <c r="L298" s="47"/>
      <c r="M298" s="57"/>
    </row>
    <row r="299" spans="1:13" x14ac:dyDescent="0.35">
      <c r="A299" s="123">
        <v>7.8</v>
      </c>
      <c r="B299" s="116" t="s">
        <v>308</v>
      </c>
      <c r="C299" s="123" t="s">
        <v>236</v>
      </c>
      <c r="D299" s="115" t="s">
        <v>254</v>
      </c>
      <c r="E299" s="133">
        <v>1</v>
      </c>
      <c r="F299" s="1"/>
      <c r="G299" s="88">
        <v>175</v>
      </c>
      <c r="H299" s="92" t="s">
        <v>227</v>
      </c>
      <c r="I299" s="67">
        <f>J299*$E$301</f>
        <v>0.25</v>
      </c>
      <c r="J299" s="68">
        <v>0.25</v>
      </c>
      <c r="K299" s="31"/>
      <c r="L299" s="67">
        <f>M299*$E$301</f>
        <v>0.25</v>
      </c>
      <c r="M299" s="69">
        <v>0.25</v>
      </c>
    </row>
    <row r="300" spans="1:13" x14ac:dyDescent="0.35">
      <c r="A300" s="123"/>
      <c r="B300" s="116"/>
      <c r="C300" s="123"/>
      <c r="D300" s="115"/>
      <c r="E300" s="133"/>
      <c r="F300" s="1"/>
      <c r="G300" s="88">
        <v>176</v>
      </c>
      <c r="H300" s="92" t="s">
        <v>165</v>
      </c>
      <c r="I300" s="67">
        <f t="shared" ref="I300" si="41">J300*$E$301</f>
        <v>0.5</v>
      </c>
      <c r="J300" s="68">
        <v>0.5</v>
      </c>
      <c r="K300" s="31"/>
      <c r="L300" s="67">
        <f t="shared" ref="L300" si="42">M300*$E$301</f>
        <v>0.5</v>
      </c>
      <c r="M300" s="69">
        <v>0.5</v>
      </c>
    </row>
    <row r="301" spans="1:13" x14ac:dyDescent="0.35">
      <c r="A301" s="123"/>
      <c r="B301" s="116"/>
      <c r="C301" s="123"/>
      <c r="D301" s="115"/>
      <c r="E301" s="106">
        <v>1</v>
      </c>
      <c r="F301" s="1"/>
      <c r="G301" s="88">
        <v>177</v>
      </c>
      <c r="H301" s="92" t="s">
        <v>71</v>
      </c>
      <c r="I301" s="67">
        <f>J301*$E$301</f>
        <v>0.25</v>
      </c>
      <c r="J301" s="68">
        <v>0.25</v>
      </c>
      <c r="K301" s="31"/>
      <c r="L301" s="67">
        <f>M301*$E$301</f>
        <v>0.25</v>
      </c>
      <c r="M301" s="69">
        <v>0.25</v>
      </c>
    </row>
    <row r="302" spans="1:13" x14ac:dyDescent="0.35">
      <c r="A302" s="123"/>
      <c r="B302" s="116"/>
      <c r="C302" s="123"/>
      <c r="D302" s="115"/>
      <c r="E302" s="106"/>
      <c r="F302" s="1"/>
      <c r="G302" s="117" t="s">
        <v>11</v>
      </c>
      <c r="H302" s="117"/>
      <c r="I302" s="70">
        <f>SUM(I299:I301)</f>
        <v>1</v>
      </c>
      <c r="J302" s="76">
        <f>SUM(J299:J301)</f>
        <v>1</v>
      </c>
      <c r="K302" s="7"/>
      <c r="L302" s="70">
        <f>SUM(L299:L301)</f>
        <v>1</v>
      </c>
      <c r="M302" s="76">
        <f>SUM(M299:M301)</f>
        <v>1</v>
      </c>
    </row>
    <row r="303" spans="1:13" x14ac:dyDescent="0.35">
      <c r="A303" s="88">
        <f>G299</f>
        <v>175</v>
      </c>
      <c r="B303" s="114"/>
      <c r="C303" s="114"/>
      <c r="D303" s="114"/>
      <c r="E303" s="114"/>
      <c r="F303" s="114"/>
      <c r="G303" s="114"/>
      <c r="H303" s="114"/>
      <c r="I303" s="114"/>
      <c r="J303" s="114"/>
      <c r="K303" s="19"/>
      <c r="L303" s="96"/>
      <c r="M303" s="96"/>
    </row>
    <row r="304" spans="1:13" x14ac:dyDescent="0.35">
      <c r="A304" s="88">
        <f>G300</f>
        <v>176</v>
      </c>
      <c r="B304" s="114"/>
      <c r="C304" s="114"/>
      <c r="D304" s="114"/>
      <c r="E304" s="114"/>
      <c r="F304" s="114"/>
      <c r="G304" s="114"/>
      <c r="H304" s="114"/>
      <c r="I304" s="114"/>
      <c r="J304" s="114"/>
      <c r="K304" s="19"/>
      <c r="L304" s="96"/>
      <c r="M304" s="96"/>
    </row>
    <row r="305" spans="1:13" x14ac:dyDescent="0.35">
      <c r="A305" s="88">
        <f>G301</f>
        <v>177</v>
      </c>
      <c r="B305" s="114"/>
      <c r="C305" s="114"/>
      <c r="D305" s="114"/>
      <c r="E305" s="114"/>
      <c r="F305" s="114"/>
      <c r="G305" s="114"/>
      <c r="H305" s="114"/>
      <c r="I305" s="114"/>
      <c r="J305" s="114"/>
      <c r="K305" s="19"/>
      <c r="L305" s="96"/>
      <c r="M305" s="96"/>
    </row>
    <row r="306" spans="1:13" ht="6" customHeight="1" x14ac:dyDescent="0.35"/>
    <row r="307" spans="1:13" ht="27" x14ac:dyDescent="0.35">
      <c r="A307" s="115">
        <v>8.1</v>
      </c>
      <c r="B307" s="116" t="s">
        <v>309</v>
      </c>
      <c r="C307" s="115" t="s">
        <v>44</v>
      </c>
      <c r="D307" s="115" t="s">
        <v>150</v>
      </c>
      <c r="E307" s="107">
        <v>9</v>
      </c>
      <c r="F307" s="2"/>
      <c r="G307" s="88">
        <v>178</v>
      </c>
      <c r="H307" s="92" t="s">
        <v>87</v>
      </c>
      <c r="I307" s="67">
        <f>J307*$E$309</f>
        <v>5</v>
      </c>
      <c r="J307" s="41">
        <v>0.5</v>
      </c>
      <c r="K307" s="6"/>
      <c r="L307" s="67">
        <f>M307*$E$309</f>
        <v>5</v>
      </c>
      <c r="M307" s="72">
        <v>0.5</v>
      </c>
    </row>
    <row r="308" spans="1:13" ht="16.5" customHeight="1" x14ac:dyDescent="0.35">
      <c r="A308" s="115"/>
      <c r="B308" s="116"/>
      <c r="C308" s="115"/>
      <c r="D308" s="115"/>
      <c r="E308" s="107"/>
      <c r="F308" s="2"/>
      <c r="G308" s="88">
        <v>179</v>
      </c>
      <c r="H308" s="92" t="s">
        <v>88</v>
      </c>
      <c r="I308" s="67">
        <f t="shared" ref="I308:I309" si="43">J308*$E$309</f>
        <v>2</v>
      </c>
      <c r="J308" s="41">
        <v>0.2</v>
      </c>
      <c r="K308" s="6"/>
      <c r="L308" s="67">
        <f t="shared" ref="L308:L309" si="44">M308*$E$309</f>
        <v>2</v>
      </c>
      <c r="M308" s="72">
        <v>0.2</v>
      </c>
    </row>
    <row r="309" spans="1:13" ht="27" x14ac:dyDescent="0.35">
      <c r="A309" s="115"/>
      <c r="B309" s="116"/>
      <c r="C309" s="115" t="s">
        <v>45</v>
      </c>
      <c r="D309" s="115" t="s">
        <v>151</v>
      </c>
      <c r="E309" s="108">
        <v>10</v>
      </c>
      <c r="F309" s="2"/>
      <c r="G309" s="88">
        <v>180</v>
      </c>
      <c r="H309" s="92" t="s">
        <v>248</v>
      </c>
      <c r="I309" s="67">
        <f t="shared" si="43"/>
        <v>2</v>
      </c>
      <c r="J309" s="41">
        <v>0.2</v>
      </c>
      <c r="K309" s="6"/>
      <c r="L309" s="67">
        <f t="shared" si="44"/>
        <v>2</v>
      </c>
      <c r="M309" s="72">
        <v>0.2</v>
      </c>
    </row>
    <row r="310" spans="1:13" x14ac:dyDescent="0.35">
      <c r="A310" s="115"/>
      <c r="B310" s="116"/>
      <c r="C310" s="115"/>
      <c r="D310" s="115"/>
      <c r="E310" s="108"/>
      <c r="F310" s="2"/>
      <c r="G310" s="117" t="s">
        <v>11</v>
      </c>
      <c r="H310" s="117"/>
      <c r="I310" s="62">
        <f>SUM(I307:I309)</f>
        <v>9</v>
      </c>
      <c r="J310" s="77">
        <f>SUM(J307:J309)</f>
        <v>0.89999999999999991</v>
      </c>
      <c r="K310" s="2"/>
      <c r="L310" s="62">
        <f>SUM(L307:L309)</f>
        <v>9</v>
      </c>
      <c r="M310" s="77">
        <f>SUM(M307:M309)</f>
        <v>0.89999999999999991</v>
      </c>
    </row>
    <row r="311" spans="1:13" x14ac:dyDescent="0.35">
      <c r="A311" s="88">
        <f>G307</f>
        <v>178</v>
      </c>
      <c r="B311" s="114"/>
      <c r="C311" s="114"/>
      <c r="D311" s="114"/>
      <c r="E311" s="114"/>
      <c r="F311" s="114"/>
      <c r="G311" s="114"/>
      <c r="H311" s="114"/>
      <c r="I311" s="114"/>
      <c r="J311" s="114"/>
      <c r="K311" s="29"/>
      <c r="L311" s="96"/>
      <c r="M311" s="96"/>
    </row>
    <row r="312" spans="1:13" x14ac:dyDescent="0.35">
      <c r="A312" s="88">
        <f>G308</f>
        <v>179</v>
      </c>
      <c r="B312" s="114"/>
      <c r="C312" s="114"/>
      <c r="D312" s="114"/>
      <c r="E312" s="114"/>
      <c r="F312" s="114"/>
      <c r="G312" s="114"/>
      <c r="H312" s="114"/>
      <c r="I312" s="114"/>
      <c r="J312" s="114"/>
      <c r="K312" s="29"/>
      <c r="L312" s="96"/>
      <c r="M312" s="96"/>
    </row>
    <row r="313" spans="1:13" x14ac:dyDescent="0.35">
      <c r="A313" s="88">
        <f>G309</f>
        <v>180</v>
      </c>
      <c r="B313" s="114"/>
      <c r="C313" s="114"/>
      <c r="D313" s="114"/>
      <c r="E313" s="114"/>
      <c r="F313" s="114"/>
      <c r="G313" s="114"/>
      <c r="H313" s="114"/>
      <c r="I313" s="114"/>
      <c r="J313" s="114"/>
      <c r="K313" s="29"/>
      <c r="L313" s="96"/>
      <c r="M313" s="96"/>
    </row>
    <row r="314" spans="1:13" ht="6" customHeight="1" x14ac:dyDescent="0.35">
      <c r="A314" s="19"/>
      <c r="B314" s="45"/>
      <c r="C314" s="19"/>
      <c r="D314" s="45"/>
      <c r="E314" s="19"/>
      <c r="F314" s="26"/>
      <c r="G314" s="50"/>
      <c r="H314" s="23"/>
      <c r="I314" s="51"/>
      <c r="J314" s="52"/>
      <c r="K314" s="26"/>
      <c r="L314" s="51"/>
      <c r="M314" s="52"/>
    </row>
    <row r="315" spans="1:13" x14ac:dyDescent="0.35">
      <c r="A315" s="123">
        <v>8.3000000000000007</v>
      </c>
      <c r="B315" s="116" t="s">
        <v>344</v>
      </c>
      <c r="C315" s="123" t="s">
        <v>46</v>
      </c>
      <c r="D315" s="115" t="s">
        <v>153</v>
      </c>
      <c r="E315" s="109">
        <v>6</v>
      </c>
      <c r="F315" s="1"/>
      <c r="G315" s="88">
        <v>183</v>
      </c>
      <c r="H315" s="92" t="s">
        <v>121</v>
      </c>
      <c r="I315" s="67">
        <f>J315*$E$318</f>
        <v>0.48</v>
      </c>
      <c r="J315" s="68">
        <v>0.08</v>
      </c>
      <c r="K315" s="31"/>
      <c r="L315" s="67">
        <f>M315*$E$318</f>
        <v>0.48</v>
      </c>
      <c r="M315" s="69">
        <v>0.08</v>
      </c>
    </row>
    <row r="316" spans="1:13" ht="27" x14ac:dyDescent="0.35">
      <c r="A316" s="123"/>
      <c r="B316" s="116"/>
      <c r="C316" s="123"/>
      <c r="D316" s="115"/>
      <c r="E316" s="113"/>
      <c r="F316" s="1"/>
      <c r="G316" s="88">
        <v>184</v>
      </c>
      <c r="H316" s="92" t="s">
        <v>203</v>
      </c>
      <c r="I316" s="67">
        <f t="shared" ref="I316:I318" si="45">J316*$E$318</f>
        <v>2.04</v>
      </c>
      <c r="J316" s="68">
        <v>0.34</v>
      </c>
      <c r="K316" s="31"/>
      <c r="L316" s="67">
        <f t="shared" ref="L316:L318" si="46">M316*$E$318</f>
        <v>2.04</v>
      </c>
      <c r="M316" s="69">
        <v>0.34</v>
      </c>
    </row>
    <row r="317" spans="1:13" ht="40.5" x14ac:dyDescent="0.35">
      <c r="A317" s="123"/>
      <c r="B317" s="116"/>
      <c r="C317" s="123" t="s">
        <v>47</v>
      </c>
      <c r="D317" s="115" t="s">
        <v>154</v>
      </c>
      <c r="E317" s="110"/>
      <c r="F317" s="1"/>
      <c r="G317" s="88">
        <v>185</v>
      </c>
      <c r="H317" s="92" t="s">
        <v>204</v>
      </c>
      <c r="I317" s="67">
        <f t="shared" si="45"/>
        <v>0.48</v>
      </c>
      <c r="J317" s="68">
        <v>0.08</v>
      </c>
      <c r="K317" s="31"/>
      <c r="L317" s="67">
        <f t="shared" si="46"/>
        <v>0.48</v>
      </c>
      <c r="M317" s="69">
        <v>0.08</v>
      </c>
    </row>
    <row r="318" spans="1:13" ht="27" x14ac:dyDescent="0.35">
      <c r="A318" s="123"/>
      <c r="B318" s="116"/>
      <c r="C318" s="123"/>
      <c r="D318" s="115"/>
      <c r="E318" s="111">
        <v>6</v>
      </c>
      <c r="F318" s="1"/>
      <c r="G318" s="88">
        <v>186</v>
      </c>
      <c r="H318" s="92" t="s">
        <v>229</v>
      </c>
      <c r="I318" s="67">
        <f t="shared" si="45"/>
        <v>2.04</v>
      </c>
      <c r="J318" s="68">
        <v>0.34</v>
      </c>
      <c r="K318" s="31"/>
      <c r="L318" s="67">
        <f t="shared" si="46"/>
        <v>2.04</v>
      </c>
      <c r="M318" s="69">
        <v>0.34</v>
      </c>
    </row>
    <row r="319" spans="1:13" ht="40.5" x14ac:dyDescent="0.35">
      <c r="A319" s="123"/>
      <c r="B319" s="116"/>
      <c r="C319" s="123"/>
      <c r="D319" s="115"/>
      <c r="E319" s="124"/>
      <c r="F319" s="1"/>
      <c r="G319" s="88">
        <v>187</v>
      </c>
      <c r="H319" s="92" t="s">
        <v>76</v>
      </c>
      <c r="I319" s="67">
        <f>J319*$E$318</f>
        <v>0.96</v>
      </c>
      <c r="J319" s="68">
        <v>0.16</v>
      </c>
      <c r="K319" s="31"/>
      <c r="L319" s="67">
        <f>M319*$E$318</f>
        <v>0.96</v>
      </c>
      <c r="M319" s="69">
        <v>0.16</v>
      </c>
    </row>
    <row r="320" spans="1:13" x14ac:dyDescent="0.35">
      <c r="A320" s="123"/>
      <c r="B320" s="116"/>
      <c r="C320" s="123"/>
      <c r="D320" s="115"/>
      <c r="E320" s="112"/>
      <c r="F320" s="1"/>
      <c r="G320" s="117" t="s">
        <v>11</v>
      </c>
      <c r="H320" s="117"/>
      <c r="I320" s="70">
        <f>SUM(I315:I319)</f>
        <v>6</v>
      </c>
      <c r="J320" s="76">
        <f>SUM(J315:J319)</f>
        <v>1</v>
      </c>
      <c r="K320" s="7"/>
      <c r="L320" s="70">
        <f>SUM(L315:L319)</f>
        <v>6</v>
      </c>
      <c r="M320" s="76">
        <f>SUM(M315:M319)</f>
        <v>1</v>
      </c>
    </row>
    <row r="321" spans="1:13" x14ac:dyDescent="0.35">
      <c r="A321" s="88">
        <f>G315</f>
        <v>183</v>
      </c>
      <c r="B321" s="114"/>
      <c r="C321" s="114"/>
      <c r="D321" s="114"/>
      <c r="E321" s="114"/>
      <c r="F321" s="114"/>
      <c r="G321" s="114"/>
      <c r="H321" s="114"/>
      <c r="I321" s="114"/>
      <c r="J321" s="114"/>
      <c r="K321" s="29"/>
      <c r="L321" s="96"/>
      <c r="M321" s="96"/>
    </row>
    <row r="322" spans="1:13" x14ac:dyDescent="0.35">
      <c r="A322" s="88">
        <f>G316</f>
        <v>184</v>
      </c>
      <c r="B322" s="114"/>
      <c r="C322" s="114"/>
      <c r="D322" s="114"/>
      <c r="E322" s="114"/>
      <c r="F322" s="114"/>
      <c r="G322" s="114"/>
      <c r="H322" s="114"/>
      <c r="I322" s="114"/>
      <c r="J322" s="114"/>
      <c r="K322" s="29"/>
      <c r="L322" s="96"/>
      <c r="M322" s="96"/>
    </row>
    <row r="323" spans="1:13" x14ac:dyDescent="0.35">
      <c r="A323" s="88">
        <f>G317</f>
        <v>185</v>
      </c>
      <c r="B323" s="114"/>
      <c r="C323" s="114"/>
      <c r="D323" s="114"/>
      <c r="E323" s="114"/>
      <c r="F323" s="114"/>
      <c r="G323" s="114"/>
      <c r="H323" s="114"/>
      <c r="I323" s="114"/>
      <c r="J323" s="114"/>
      <c r="K323" s="29"/>
      <c r="L323" s="96"/>
      <c r="M323" s="96"/>
    </row>
    <row r="324" spans="1:13" x14ac:dyDescent="0.35">
      <c r="A324" s="88">
        <f>G318</f>
        <v>186</v>
      </c>
      <c r="B324" s="114"/>
      <c r="C324" s="114"/>
      <c r="D324" s="114"/>
      <c r="E324" s="114"/>
      <c r="F324" s="114"/>
      <c r="G324" s="114"/>
      <c r="H324" s="114"/>
      <c r="I324" s="114"/>
      <c r="J324" s="114"/>
      <c r="K324" s="29"/>
      <c r="L324" s="96"/>
      <c r="M324" s="96"/>
    </row>
    <row r="325" spans="1:13" x14ac:dyDescent="0.35">
      <c r="A325" s="88">
        <f>G319</f>
        <v>187</v>
      </c>
      <c r="B325" s="114"/>
      <c r="C325" s="114"/>
      <c r="D325" s="114"/>
      <c r="E325" s="114"/>
      <c r="F325" s="114"/>
      <c r="G325" s="114"/>
      <c r="H325" s="114"/>
      <c r="I325" s="114"/>
      <c r="J325" s="114"/>
      <c r="K325" s="30"/>
      <c r="L325" s="35"/>
      <c r="M325" s="36"/>
    </row>
    <row r="326" spans="1:13" ht="6" customHeight="1" x14ac:dyDescent="0.35"/>
    <row r="327" spans="1:13" ht="40.5" x14ac:dyDescent="0.35">
      <c r="A327" s="123">
        <v>8.4</v>
      </c>
      <c r="B327" s="116" t="s">
        <v>310</v>
      </c>
      <c r="C327" s="123" t="s">
        <v>48</v>
      </c>
      <c r="D327" s="115" t="s">
        <v>155</v>
      </c>
      <c r="E327" s="133">
        <v>2</v>
      </c>
      <c r="F327" s="1"/>
      <c r="G327" s="88">
        <v>188</v>
      </c>
      <c r="H327" s="92" t="s">
        <v>230</v>
      </c>
      <c r="I327" s="67">
        <f>J327*$E$329</f>
        <v>0.8</v>
      </c>
      <c r="J327" s="68">
        <v>0.4</v>
      </c>
      <c r="K327" s="31"/>
      <c r="L327" s="67">
        <f>M327*$E$329</f>
        <v>0.8</v>
      </c>
      <c r="M327" s="69">
        <v>0.4</v>
      </c>
    </row>
    <row r="328" spans="1:13" ht="40.5" x14ac:dyDescent="0.35">
      <c r="A328" s="123"/>
      <c r="B328" s="116"/>
      <c r="C328" s="123"/>
      <c r="D328" s="115"/>
      <c r="E328" s="133"/>
      <c r="F328" s="1"/>
      <c r="G328" s="88">
        <v>189</v>
      </c>
      <c r="H328" s="92" t="s">
        <v>205</v>
      </c>
      <c r="I328" s="67">
        <f t="shared" ref="I328:I329" si="47">J328*$E$329</f>
        <v>0.8</v>
      </c>
      <c r="J328" s="68">
        <v>0.4</v>
      </c>
      <c r="K328" s="31"/>
      <c r="L328" s="67">
        <f t="shared" ref="L328:L329" si="48">M328*$E$329</f>
        <v>0.8</v>
      </c>
      <c r="M328" s="69">
        <v>0.4</v>
      </c>
    </row>
    <row r="329" spans="1:13" ht="27" x14ac:dyDescent="0.35">
      <c r="A329" s="123"/>
      <c r="B329" s="116"/>
      <c r="C329" s="123"/>
      <c r="D329" s="115"/>
      <c r="E329" s="106">
        <v>2</v>
      </c>
      <c r="F329" s="1"/>
      <c r="G329" s="88">
        <v>190</v>
      </c>
      <c r="H329" s="92" t="s">
        <v>206</v>
      </c>
      <c r="I329" s="67">
        <f t="shared" si="47"/>
        <v>0.2</v>
      </c>
      <c r="J329" s="68">
        <v>0.1</v>
      </c>
      <c r="K329" s="31"/>
      <c r="L329" s="67">
        <f t="shared" si="48"/>
        <v>0.2</v>
      </c>
      <c r="M329" s="69">
        <v>0.1</v>
      </c>
    </row>
    <row r="330" spans="1:13" ht="16.5" customHeight="1" x14ac:dyDescent="0.35">
      <c r="A330" s="123"/>
      <c r="B330" s="116"/>
      <c r="C330" s="123"/>
      <c r="D330" s="115"/>
      <c r="E330" s="106"/>
      <c r="F330" s="1"/>
      <c r="G330" s="88">
        <v>191</v>
      </c>
      <c r="H330" s="92" t="s">
        <v>207</v>
      </c>
      <c r="I330" s="67">
        <f>J330*$E$329</f>
        <v>0.2</v>
      </c>
      <c r="J330" s="68">
        <v>0.1</v>
      </c>
      <c r="K330" s="31"/>
      <c r="L330" s="67">
        <f>M330*$E$329</f>
        <v>0.2</v>
      </c>
      <c r="M330" s="69">
        <v>0.1</v>
      </c>
    </row>
    <row r="331" spans="1:13" ht="17.25" customHeight="1" x14ac:dyDescent="0.35">
      <c r="A331" s="123"/>
      <c r="B331" s="116"/>
      <c r="C331" s="123"/>
      <c r="D331" s="115"/>
      <c r="E331" s="106"/>
      <c r="F331" s="1"/>
      <c r="G331" s="117" t="s">
        <v>11</v>
      </c>
      <c r="H331" s="117"/>
      <c r="I331" s="70">
        <f>SUM(I327:I330)</f>
        <v>2</v>
      </c>
      <c r="J331" s="76">
        <f>SUM(J327:J330)</f>
        <v>1</v>
      </c>
      <c r="K331" s="7"/>
      <c r="L331" s="70">
        <f>SUM(L327:L330)</f>
        <v>2</v>
      </c>
      <c r="M331" s="76">
        <f>SUM(M327:M330)</f>
        <v>1</v>
      </c>
    </row>
    <row r="332" spans="1:13" x14ac:dyDescent="0.35">
      <c r="A332" s="88">
        <f>G327</f>
        <v>188</v>
      </c>
      <c r="B332" s="114"/>
      <c r="C332" s="114"/>
      <c r="D332" s="114"/>
      <c r="E332" s="114"/>
      <c r="F332" s="114"/>
      <c r="G332" s="114"/>
      <c r="H332" s="114"/>
      <c r="I332" s="114"/>
      <c r="J332" s="114"/>
      <c r="K332" s="29"/>
      <c r="L332" s="96"/>
      <c r="M332" s="96"/>
    </row>
    <row r="333" spans="1:13" x14ac:dyDescent="0.35">
      <c r="A333" s="88">
        <f>G328</f>
        <v>189</v>
      </c>
      <c r="B333" s="114"/>
      <c r="C333" s="114"/>
      <c r="D333" s="114"/>
      <c r="E333" s="114"/>
      <c r="F333" s="114"/>
      <c r="G333" s="114"/>
      <c r="H333" s="114"/>
      <c r="I333" s="114"/>
      <c r="J333" s="114"/>
      <c r="K333" s="29"/>
      <c r="L333" s="96"/>
      <c r="M333" s="96"/>
    </row>
    <row r="334" spans="1:13" x14ac:dyDescent="0.35">
      <c r="A334" s="88">
        <f>G329</f>
        <v>190</v>
      </c>
      <c r="B334" s="114"/>
      <c r="C334" s="114"/>
      <c r="D334" s="114"/>
      <c r="E334" s="114"/>
      <c r="F334" s="114"/>
      <c r="G334" s="114"/>
      <c r="H334" s="114"/>
      <c r="I334" s="114"/>
      <c r="J334" s="114"/>
      <c r="K334" s="29"/>
      <c r="L334" s="96"/>
      <c r="M334" s="96"/>
    </row>
    <row r="335" spans="1:13" x14ac:dyDescent="0.35">
      <c r="A335" s="88">
        <f>G330</f>
        <v>191</v>
      </c>
      <c r="B335" s="114"/>
      <c r="C335" s="114"/>
      <c r="D335" s="114"/>
      <c r="E335" s="114"/>
      <c r="F335" s="114"/>
      <c r="G335" s="114"/>
      <c r="H335" s="114"/>
      <c r="I335" s="114"/>
      <c r="J335" s="114"/>
      <c r="K335" s="30"/>
      <c r="L335" s="35"/>
      <c r="M335" s="36"/>
    </row>
    <row r="336" spans="1:13" ht="6" customHeight="1" x14ac:dyDescent="0.35">
      <c r="A336" s="43"/>
      <c r="B336" s="45"/>
      <c r="C336" s="43"/>
      <c r="D336" s="23"/>
      <c r="E336" s="43"/>
      <c r="G336" s="53"/>
      <c r="H336" s="53"/>
      <c r="I336" s="47"/>
      <c r="J336" s="57"/>
      <c r="K336" s="56"/>
      <c r="L336" s="47"/>
      <c r="M336" s="57"/>
    </row>
    <row r="337" spans="1:13" ht="13.5" customHeight="1" x14ac:dyDescent="0.35">
      <c r="A337" s="123">
        <v>8.5</v>
      </c>
      <c r="B337" s="116" t="s">
        <v>311</v>
      </c>
      <c r="C337" s="123" t="s">
        <v>268</v>
      </c>
      <c r="D337" s="118" t="s">
        <v>255</v>
      </c>
      <c r="E337" s="109">
        <v>0.8</v>
      </c>
      <c r="F337" s="1"/>
      <c r="G337" s="88">
        <v>192</v>
      </c>
      <c r="H337" s="92" t="s">
        <v>227</v>
      </c>
      <c r="I337" s="67">
        <f>J337*$E$339</f>
        <v>0.2</v>
      </c>
      <c r="J337" s="68">
        <v>0.1</v>
      </c>
      <c r="K337" s="31"/>
      <c r="L337" s="67">
        <f>M337*$E$339</f>
        <v>0.2</v>
      </c>
      <c r="M337" s="69">
        <v>0.1</v>
      </c>
    </row>
    <row r="338" spans="1:13" x14ac:dyDescent="0.35">
      <c r="A338" s="123"/>
      <c r="B338" s="116"/>
      <c r="C338" s="123"/>
      <c r="D338" s="129"/>
      <c r="E338" s="110"/>
      <c r="F338" s="1"/>
      <c r="G338" s="88">
        <v>193</v>
      </c>
      <c r="H338" s="92" t="s">
        <v>165</v>
      </c>
      <c r="I338" s="67">
        <f>J338*$E$339</f>
        <v>0.4</v>
      </c>
      <c r="J338" s="68">
        <v>0.2</v>
      </c>
      <c r="K338" s="31"/>
      <c r="L338" s="67">
        <f>M338*$E$339</f>
        <v>0.4</v>
      </c>
      <c r="M338" s="69">
        <v>0.2</v>
      </c>
    </row>
    <row r="339" spans="1:13" x14ac:dyDescent="0.35">
      <c r="A339" s="123"/>
      <c r="B339" s="116"/>
      <c r="C339" s="123"/>
      <c r="D339" s="129"/>
      <c r="E339" s="111">
        <v>2</v>
      </c>
      <c r="F339" s="1"/>
      <c r="G339" s="88">
        <v>194</v>
      </c>
      <c r="H339" s="92" t="s">
        <v>71</v>
      </c>
      <c r="I339" s="67">
        <f>J339*$E$339</f>
        <v>0.2</v>
      </c>
      <c r="J339" s="68">
        <v>0.1</v>
      </c>
      <c r="K339" s="31"/>
      <c r="L339" s="67">
        <f>M339*$E$339</f>
        <v>0.2</v>
      </c>
      <c r="M339" s="69">
        <v>0.1</v>
      </c>
    </row>
    <row r="340" spans="1:13" x14ac:dyDescent="0.35">
      <c r="A340" s="123"/>
      <c r="B340" s="116"/>
      <c r="C340" s="123"/>
      <c r="D340" s="119"/>
      <c r="E340" s="112"/>
      <c r="F340" s="1"/>
      <c r="G340" s="117" t="s">
        <v>11</v>
      </c>
      <c r="H340" s="117"/>
      <c r="I340" s="70">
        <f>SUM(I337:I339)</f>
        <v>0.8</v>
      </c>
      <c r="J340" s="76">
        <f>SUM(J337:J339)</f>
        <v>0.4</v>
      </c>
      <c r="K340" s="7"/>
      <c r="L340" s="70">
        <f>SUM(L337:L339)</f>
        <v>0.8</v>
      </c>
      <c r="M340" s="76">
        <f>SUM(M337:M339)</f>
        <v>0.4</v>
      </c>
    </row>
    <row r="341" spans="1:13" x14ac:dyDescent="0.35">
      <c r="A341" s="88">
        <f>G337</f>
        <v>192</v>
      </c>
      <c r="B341" s="114"/>
      <c r="C341" s="114"/>
      <c r="D341" s="114"/>
      <c r="E341" s="114"/>
      <c r="F341" s="114"/>
      <c r="G341" s="114"/>
      <c r="H341" s="114"/>
      <c r="I341" s="114"/>
      <c r="J341" s="114"/>
      <c r="K341" s="19"/>
      <c r="L341" s="96"/>
      <c r="M341" s="96"/>
    </row>
    <row r="342" spans="1:13" x14ac:dyDescent="0.35">
      <c r="A342" s="88">
        <f>G338</f>
        <v>193</v>
      </c>
      <c r="B342" s="114"/>
      <c r="C342" s="114"/>
      <c r="D342" s="114"/>
      <c r="E342" s="114"/>
      <c r="F342" s="114"/>
      <c r="G342" s="114"/>
      <c r="H342" s="114"/>
      <c r="I342" s="114"/>
      <c r="J342" s="114"/>
      <c r="K342" s="19"/>
      <c r="L342" s="96"/>
      <c r="M342" s="96"/>
    </row>
    <row r="343" spans="1:13" x14ac:dyDescent="0.35">
      <c r="A343" s="88">
        <f>G339</f>
        <v>194</v>
      </c>
      <c r="B343" s="114"/>
      <c r="C343" s="114"/>
      <c r="D343" s="114"/>
      <c r="E343" s="114"/>
      <c r="F343" s="114"/>
      <c r="G343" s="114"/>
      <c r="H343" s="114"/>
      <c r="I343" s="114"/>
      <c r="J343" s="114"/>
      <c r="K343" s="19"/>
      <c r="L343" s="96"/>
      <c r="M343" s="96"/>
    </row>
    <row r="344" spans="1:13" ht="6" customHeight="1" x14ac:dyDescent="0.35"/>
    <row r="345" spans="1:13" ht="27" x14ac:dyDescent="0.35">
      <c r="A345" s="115">
        <v>9.1</v>
      </c>
      <c r="B345" s="144" t="s">
        <v>312</v>
      </c>
      <c r="C345" s="115" t="s">
        <v>49</v>
      </c>
      <c r="D345" s="115" t="s">
        <v>156</v>
      </c>
      <c r="E345" s="107">
        <v>2</v>
      </c>
      <c r="F345" s="2"/>
      <c r="G345" s="88">
        <v>198</v>
      </c>
      <c r="H345" s="92" t="s">
        <v>368</v>
      </c>
      <c r="I345" s="67">
        <f>J345*$E$349</f>
        <v>0.1</v>
      </c>
      <c r="J345" s="41">
        <v>2.5000000000000001E-2</v>
      </c>
      <c r="K345" s="6"/>
      <c r="L345" s="67">
        <f>M345*$E$349</f>
        <v>0.1</v>
      </c>
      <c r="M345" s="72">
        <v>2.5000000000000001E-2</v>
      </c>
    </row>
    <row r="346" spans="1:13" x14ac:dyDescent="0.35">
      <c r="A346" s="115"/>
      <c r="B346" s="144"/>
      <c r="C346" s="115"/>
      <c r="D346" s="115"/>
      <c r="E346" s="107"/>
      <c r="F346" s="2"/>
      <c r="G346" s="88">
        <v>199</v>
      </c>
      <c r="H346" s="92" t="s">
        <v>165</v>
      </c>
      <c r="I346" s="67">
        <f t="shared" ref="I346:I349" si="49">J346*$E$349</f>
        <v>0.2</v>
      </c>
      <c r="J346" s="41">
        <v>0.05</v>
      </c>
      <c r="K346" s="6"/>
      <c r="L346" s="67">
        <f t="shared" ref="L346:L349" si="50">M346*$E$349</f>
        <v>0.2</v>
      </c>
      <c r="M346" s="72">
        <v>0.05</v>
      </c>
    </row>
    <row r="347" spans="1:13" x14ac:dyDescent="0.35">
      <c r="A347" s="115"/>
      <c r="B347" s="144"/>
      <c r="C347" s="115"/>
      <c r="D347" s="115"/>
      <c r="E347" s="107"/>
      <c r="F347" s="2"/>
      <c r="G347" s="88">
        <v>200</v>
      </c>
      <c r="H347" s="92" t="s">
        <v>71</v>
      </c>
      <c r="I347" s="67">
        <f t="shared" si="49"/>
        <v>0.1</v>
      </c>
      <c r="J347" s="41">
        <v>2.5000000000000001E-2</v>
      </c>
      <c r="K347" s="6"/>
      <c r="L347" s="67">
        <f t="shared" si="50"/>
        <v>0.1</v>
      </c>
      <c r="M347" s="72">
        <v>2.5000000000000001E-2</v>
      </c>
    </row>
    <row r="348" spans="1:13" ht="27" x14ac:dyDescent="0.35">
      <c r="A348" s="115"/>
      <c r="B348" s="144"/>
      <c r="C348" s="115"/>
      <c r="D348" s="115"/>
      <c r="E348" s="107"/>
      <c r="F348" s="2"/>
      <c r="G348" s="88">
        <v>201</v>
      </c>
      <c r="H348" s="92" t="s">
        <v>369</v>
      </c>
      <c r="I348" s="67">
        <f t="shared" si="49"/>
        <v>0.1</v>
      </c>
      <c r="J348" s="41">
        <v>2.5000000000000001E-2</v>
      </c>
      <c r="K348" s="6"/>
      <c r="L348" s="67">
        <f t="shared" si="50"/>
        <v>0.1</v>
      </c>
      <c r="M348" s="72">
        <v>2.5000000000000001E-2</v>
      </c>
    </row>
    <row r="349" spans="1:13" ht="27" x14ac:dyDescent="0.35">
      <c r="A349" s="115"/>
      <c r="B349" s="144"/>
      <c r="C349" s="115"/>
      <c r="D349" s="115"/>
      <c r="E349" s="108">
        <v>4</v>
      </c>
      <c r="F349" s="2"/>
      <c r="G349" s="88">
        <v>202</v>
      </c>
      <c r="H349" s="92" t="s">
        <v>370</v>
      </c>
      <c r="I349" s="67">
        <f t="shared" si="49"/>
        <v>1</v>
      </c>
      <c r="J349" s="41">
        <v>0.25</v>
      </c>
      <c r="K349" s="6"/>
      <c r="L349" s="67">
        <f t="shared" si="50"/>
        <v>1</v>
      </c>
      <c r="M349" s="72">
        <v>0.25</v>
      </c>
    </row>
    <row r="350" spans="1:13" ht="27" x14ac:dyDescent="0.35">
      <c r="A350" s="115"/>
      <c r="B350" s="144" t="s">
        <v>122</v>
      </c>
      <c r="C350" s="118" t="s">
        <v>50</v>
      </c>
      <c r="D350" s="118" t="s">
        <v>157</v>
      </c>
      <c r="E350" s="108"/>
      <c r="F350" s="2"/>
      <c r="G350" s="88">
        <v>203</v>
      </c>
      <c r="H350" s="92" t="s">
        <v>371</v>
      </c>
      <c r="I350" s="67">
        <f>J350*$E$349</f>
        <v>0.5</v>
      </c>
      <c r="J350" s="41">
        <v>0.125</v>
      </c>
      <c r="K350" s="6"/>
      <c r="L350" s="67">
        <f>M350*$E$349</f>
        <v>0.5</v>
      </c>
      <c r="M350" s="72">
        <v>0.125</v>
      </c>
    </row>
    <row r="351" spans="1:13" x14ac:dyDescent="0.35">
      <c r="A351" s="115"/>
      <c r="B351" s="144"/>
      <c r="C351" s="119"/>
      <c r="D351" s="119"/>
      <c r="E351" s="108"/>
      <c r="F351" s="2"/>
      <c r="G351" s="117" t="s">
        <v>11</v>
      </c>
      <c r="H351" s="117"/>
      <c r="I351" s="62">
        <f>SUM(I345:I350)</f>
        <v>2</v>
      </c>
      <c r="J351" s="77">
        <f>SUM(J345:J350)</f>
        <v>0.5</v>
      </c>
      <c r="K351" s="2"/>
      <c r="L351" s="62">
        <f>SUM(L345:L350)</f>
        <v>2</v>
      </c>
      <c r="M351" s="77">
        <f>SUM(M345:M350)</f>
        <v>0.5</v>
      </c>
    </row>
    <row r="352" spans="1:13" x14ac:dyDescent="0.35">
      <c r="A352" s="88">
        <f t="shared" ref="A352:A357" si="51">G345</f>
        <v>198</v>
      </c>
      <c r="B352" s="114"/>
      <c r="C352" s="114"/>
      <c r="D352" s="114"/>
      <c r="E352" s="114"/>
      <c r="F352" s="114"/>
      <c r="G352" s="114"/>
      <c r="H352" s="114"/>
      <c r="I352" s="114"/>
      <c r="J352" s="114"/>
      <c r="K352" s="19"/>
      <c r="L352" s="96"/>
      <c r="M352" s="96"/>
    </row>
    <row r="353" spans="1:13" x14ac:dyDescent="0.35">
      <c r="A353" s="88">
        <f t="shared" si="51"/>
        <v>199</v>
      </c>
      <c r="B353" s="114"/>
      <c r="C353" s="114"/>
      <c r="D353" s="114"/>
      <c r="E353" s="114"/>
      <c r="F353" s="114"/>
      <c r="G353" s="114"/>
      <c r="H353" s="114"/>
      <c r="I353" s="114"/>
      <c r="J353" s="114"/>
      <c r="K353" s="19"/>
      <c r="L353" s="96"/>
      <c r="M353" s="96"/>
    </row>
    <row r="354" spans="1:13" x14ac:dyDescent="0.35">
      <c r="A354" s="88">
        <f t="shared" si="51"/>
        <v>200</v>
      </c>
      <c r="B354" s="114"/>
      <c r="C354" s="114"/>
      <c r="D354" s="114"/>
      <c r="E354" s="114"/>
      <c r="F354" s="114"/>
      <c r="G354" s="114"/>
      <c r="H354" s="114"/>
      <c r="I354" s="114"/>
      <c r="J354" s="114"/>
      <c r="K354" s="19"/>
      <c r="L354" s="96"/>
      <c r="M354" s="96"/>
    </row>
    <row r="355" spans="1:13" x14ac:dyDescent="0.35">
      <c r="A355" s="88">
        <f t="shared" si="51"/>
        <v>201</v>
      </c>
      <c r="B355" s="114"/>
      <c r="C355" s="114"/>
      <c r="D355" s="114"/>
      <c r="E355" s="114"/>
      <c r="F355" s="114"/>
      <c r="G355" s="114"/>
      <c r="H355" s="114"/>
      <c r="I355" s="114"/>
      <c r="J355" s="114"/>
      <c r="K355" s="19"/>
      <c r="L355" s="96"/>
      <c r="M355" s="96"/>
    </row>
    <row r="356" spans="1:13" x14ac:dyDescent="0.35">
      <c r="A356" s="88">
        <f t="shared" si="51"/>
        <v>202</v>
      </c>
      <c r="B356" s="114"/>
      <c r="C356" s="114"/>
      <c r="D356" s="114"/>
      <c r="E356" s="114"/>
      <c r="F356" s="114"/>
      <c r="G356" s="114"/>
      <c r="H356" s="114"/>
      <c r="I356" s="114"/>
      <c r="J356" s="114"/>
      <c r="K356" s="19"/>
      <c r="L356" s="96"/>
      <c r="M356" s="96"/>
    </row>
    <row r="357" spans="1:13" x14ac:dyDescent="0.35">
      <c r="A357" s="88">
        <f t="shared" si="51"/>
        <v>203</v>
      </c>
      <c r="B357" s="114"/>
      <c r="C357" s="114"/>
      <c r="D357" s="114"/>
      <c r="E357" s="114"/>
      <c r="F357" s="114"/>
      <c r="G357" s="114"/>
      <c r="H357" s="114"/>
      <c r="I357" s="114"/>
      <c r="J357" s="114"/>
      <c r="K357" s="19"/>
      <c r="L357" s="96"/>
      <c r="M357" s="96"/>
    </row>
    <row r="358" spans="1:13" ht="6" customHeight="1" x14ac:dyDescent="0.35">
      <c r="A358" s="19"/>
      <c r="B358" s="45"/>
      <c r="C358" s="19"/>
      <c r="D358" s="45"/>
      <c r="E358" s="19"/>
      <c r="F358" s="26"/>
      <c r="G358" s="50"/>
      <c r="H358" s="23"/>
      <c r="I358" s="51"/>
      <c r="J358" s="52"/>
      <c r="K358" s="26"/>
      <c r="L358" s="51"/>
      <c r="M358" s="52"/>
    </row>
    <row r="359" spans="1:13" x14ac:dyDescent="0.35">
      <c r="A359" s="123">
        <v>9.1999999999999993</v>
      </c>
      <c r="B359" s="116" t="s">
        <v>313</v>
      </c>
      <c r="C359" s="123" t="s">
        <v>51</v>
      </c>
      <c r="D359" s="115" t="s">
        <v>374</v>
      </c>
      <c r="E359" s="90">
        <v>3</v>
      </c>
      <c r="F359" s="1"/>
      <c r="G359" s="88">
        <v>208</v>
      </c>
      <c r="H359" s="92" t="s">
        <v>372</v>
      </c>
      <c r="I359" s="67">
        <f>J359*$E$360</f>
        <v>0.44999999999999996</v>
      </c>
      <c r="J359" s="68">
        <v>0.15</v>
      </c>
      <c r="K359" s="31"/>
      <c r="L359" s="67">
        <f>M359*$E$360</f>
        <v>0.44999999999999996</v>
      </c>
      <c r="M359" s="69">
        <v>0.15</v>
      </c>
    </row>
    <row r="360" spans="1:13" ht="42" customHeight="1" x14ac:dyDescent="0.35">
      <c r="A360" s="123"/>
      <c r="B360" s="116"/>
      <c r="C360" s="123"/>
      <c r="D360" s="115"/>
      <c r="E360" s="106">
        <v>3</v>
      </c>
      <c r="F360" s="1"/>
      <c r="G360" s="88">
        <v>209</v>
      </c>
      <c r="H360" s="92" t="s">
        <v>373</v>
      </c>
      <c r="I360" s="67">
        <f>J360*$E$360</f>
        <v>2.5499999999999998</v>
      </c>
      <c r="J360" s="68">
        <v>0.85</v>
      </c>
      <c r="K360" s="31"/>
      <c r="L360" s="67">
        <f>M360*$E$360</f>
        <v>2.5499999999999998</v>
      </c>
      <c r="M360" s="69">
        <v>0.85</v>
      </c>
    </row>
    <row r="361" spans="1:13" x14ac:dyDescent="0.35">
      <c r="A361" s="123"/>
      <c r="B361" s="116"/>
      <c r="C361" s="123"/>
      <c r="D361" s="115"/>
      <c r="E361" s="106"/>
      <c r="F361" s="1"/>
      <c r="G361" s="117" t="s">
        <v>11</v>
      </c>
      <c r="H361" s="117"/>
      <c r="I361" s="70">
        <f>SUM(I359:I360)</f>
        <v>3</v>
      </c>
      <c r="J361" s="71">
        <f>SUM(J359:J360)</f>
        <v>1</v>
      </c>
      <c r="K361" s="11"/>
      <c r="L361" s="70">
        <f>SUM(L359:L360)</f>
        <v>3</v>
      </c>
      <c r="M361" s="71">
        <f>SUM(M359:M360)</f>
        <v>1</v>
      </c>
    </row>
    <row r="362" spans="1:13" x14ac:dyDescent="0.35">
      <c r="A362" s="88">
        <f>G359</f>
        <v>208</v>
      </c>
      <c r="B362" s="114"/>
      <c r="C362" s="114"/>
      <c r="D362" s="114"/>
      <c r="E362" s="114"/>
      <c r="F362" s="114"/>
      <c r="G362" s="114"/>
      <c r="H362" s="114"/>
      <c r="I362" s="114"/>
      <c r="J362" s="114"/>
      <c r="K362" s="29"/>
      <c r="L362" s="96"/>
      <c r="M362" s="96"/>
    </row>
    <row r="363" spans="1:13" x14ac:dyDescent="0.35">
      <c r="A363" s="88">
        <f>G360</f>
        <v>209</v>
      </c>
      <c r="B363" s="114"/>
      <c r="C363" s="114"/>
      <c r="D363" s="114"/>
      <c r="E363" s="114"/>
      <c r="F363" s="114"/>
      <c r="G363" s="114"/>
      <c r="H363" s="114"/>
      <c r="I363" s="114"/>
      <c r="J363" s="114"/>
      <c r="K363" s="29"/>
      <c r="L363" s="96"/>
      <c r="M363" s="96"/>
    </row>
    <row r="364" spans="1:13" ht="6" customHeight="1" x14ac:dyDescent="0.35"/>
    <row r="365" spans="1:13" ht="54" x14ac:dyDescent="0.35">
      <c r="A365" s="115">
        <v>10.1</v>
      </c>
      <c r="B365" s="144" t="s">
        <v>314</v>
      </c>
      <c r="C365" s="118" t="s">
        <v>57</v>
      </c>
      <c r="D365" s="118" t="s">
        <v>158</v>
      </c>
      <c r="E365" s="107">
        <v>48</v>
      </c>
      <c r="F365" s="2"/>
      <c r="G365" s="88">
        <v>210</v>
      </c>
      <c r="H365" s="92" t="s">
        <v>208</v>
      </c>
      <c r="I365" s="67">
        <f>J365*$E$370</f>
        <v>0.96</v>
      </c>
      <c r="J365" s="41">
        <v>0.02</v>
      </c>
      <c r="K365" s="6"/>
      <c r="L365" s="67">
        <f>M365*$E$370</f>
        <v>0.96</v>
      </c>
      <c r="M365" s="72">
        <v>0.02</v>
      </c>
    </row>
    <row r="366" spans="1:13" ht="31.5" customHeight="1" x14ac:dyDescent="0.35">
      <c r="A366" s="115"/>
      <c r="B366" s="144"/>
      <c r="C366" s="129"/>
      <c r="D366" s="129"/>
      <c r="E366" s="107"/>
      <c r="F366" s="2"/>
      <c r="G366" s="88">
        <v>211</v>
      </c>
      <c r="H366" s="92" t="s">
        <v>89</v>
      </c>
      <c r="I366" s="67">
        <f t="shared" ref="I366:I375" si="52">J366*$E$370</f>
        <v>0.96</v>
      </c>
      <c r="J366" s="41">
        <v>0.02</v>
      </c>
      <c r="K366" s="6"/>
      <c r="L366" s="67">
        <f t="shared" ref="L366:L375" si="53">M366*$E$370</f>
        <v>0.96</v>
      </c>
      <c r="M366" s="72">
        <v>0.02</v>
      </c>
    </row>
    <row r="367" spans="1:13" ht="40.5" x14ac:dyDescent="0.35">
      <c r="A367" s="115"/>
      <c r="B367" s="144"/>
      <c r="C367" s="129"/>
      <c r="D367" s="129"/>
      <c r="E367" s="107"/>
      <c r="F367" s="2"/>
      <c r="G367" s="88">
        <v>212</v>
      </c>
      <c r="H367" s="92" t="s">
        <v>265</v>
      </c>
      <c r="I367" s="67">
        <f t="shared" si="52"/>
        <v>12</v>
      </c>
      <c r="J367" s="41">
        <v>0.25</v>
      </c>
      <c r="K367" s="6"/>
      <c r="L367" s="67">
        <f t="shared" si="53"/>
        <v>12</v>
      </c>
      <c r="M367" s="72">
        <v>0.25</v>
      </c>
    </row>
    <row r="368" spans="1:13" x14ac:dyDescent="0.35">
      <c r="A368" s="115"/>
      <c r="B368" s="144"/>
      <c r="C368" s="129"/>
      <c r="D368" s="129"/>
      <c r="E368" s="107"/>
      <c r="F368" s="2"/>
      <c r="G368" s="88">
        <v>213</v>
      </c>
      <c r="H368" s="92" t="s">
        <v>209</v>
      </c>
      <c r="I368" s="67">
        <f t="shared" si="52"/>
        <v>4.8000000000000007</v>
      </c>
      <c r="J368" s="41">
        <v>0.1</v>
      </c>
      <c r="K368" s="6"/>
      <c r="L368" s="67">
        <f t="shared" si="53"/>
        <v>4.8000000000000007</v>
      </c>
      <c r="M368" s="72">
        <v>0.1</v>
      </c>
    </row>
    <row r="369" spans="1:13" ht="27" x14ac:dyDescent="0.35">
      <c r="A369" s="115"/>
      <c r="B369" s="144"/>
      <c r="C369" s="129"/>
      <c r="D369" s="129"/>
      <c r="E369" s="107"/>
      <c r="F369" s="2"/>
      <c r="G369" s="88">
        <v>214</v>
      </c>
      <c r="H369" s="92" t="s">
        <v>210</v>
      </c>
      <c r="I369" s="67">
        <f t="shared" si="52"/>
        <v>4.8000000000000007</v>
      </c>
      <c r="J369" s="41">
        <v>0.1</v>
      </c>
      <c r="K369" s="6"/>
      <c r="L369" s="67">
        <f t="shared" si="53"/>
        <v>4.8000000000000007</v>
      </c>
      <c r="M369" s="72">
        <v>0.1</v>
      </c>
    </row>
    <row r="370" spans="1:13" ht="54" x14ac:dyDescent="0.35">
      <c r="A370" s="115"/>
      <c r="B370" s="144"/>
      <c r="C370" s="129"/>
      <c r="D370" s="129"/>
      <c r="E370" s="108">
        <v>48</v>
      </c>
      <c r="F370" s="2"/>
      <c r="G370" s="88">
        <v>215</v>
      </c>
      <c r="H370" s="92" t="s">
        <v>256</v>
      </c>
      <c r="I370" s="67">
        <f t="shared" si="52"/>
        <v>7.68</v>
      </c>
      <c r="J370" s="41">
        <v>0.16</v>
      </c>
      <c r="K370" s="6"/>
      <c r="L370" s="67">
        <f t="shared" si="53"/>
        <v>7.68</v>
      </c>
      <c r="M370" s="72">
        <v>0.16</v>
      </c>
    </row>
    <row r="371" spans="1:13" ht="54" x14ac:dyDescent="0.35">
      <c r="A371" s="115"/>
      <c r="B371" s="144"/>
      <c r="C371" s="129"/>
      <c r="D371" s="129"/>
      <c r="E371" s="108"/>
      <c r="F371" s="2"/>
      <c r="G371" s="88">
        <v>216</v>
      </c>
      <c r="H371" s="92" t="s">
        <v>257</v>
      </c>
      <c r="I371" s="67">
        <f t="shared" si="52"/>
        <v>2.88</v>
      </c>
      <c r="J371" s="41">
        <v>0.06</v>
      </c>
      <c r="K371" s="6"/>
      <c r="L371" s="67">
        <f t="shared" si="53"/>
        <v>2.88</v>
      </c>
      <c r="M371" s="72">
        <v>0.06</v>
      </c>
    </row>
    <row r="372" spans="1:13" ht="27" x14ac:dyDescent="0.35">
      <c r="A372" s="115"/>
      <c r="B372" s="144"/>
      <c r="C372" s="129"/>
      <c r="D372" s="129"/>
      <c r="E372" s="108"/>
      <c r="F372" s="2"/>
      <c r="G372" s="88">
        <v>217</v>
      </c>
      <c r="H372" s="92" t="s">
        <v>259</v>
      </c>
      <c r="I372" s="67">
        <f t="shared" si="52"/>
        <v>4.8000000000000007</v>
      </c>
      <c r="J372" s="41">
        <v>0.1</v>
      </c>
      <c r="K372" s="6"/>
      <c r="L372" s="67">
        <f t="shared" si="53"/>
        <v>4.8000000000000007</v>
      </c>
      <c r="M372" s="72">
        <v>0.1</v>
      </c>
    </row>
    <row r="373" spans="1:13" ht="69.75" customHeight="1" x14ac:dyDescent="0.35">
      <c r="A373" s="115"/>
      <c r="B373" s="144"/>
      <c r="C373" s="129"/>
      <c r="D373" s="129"/>
      <c r="E373" s="108"/>
      <c r="F373" s="2"/>
      <c r="G373" s="88">
        <v>218</v>
      </c>
      <c r="H373" s="92" t="s">
        <v>90</v>
      </c>
      <c r="I373" s="67">
        <f t="shared" si="52"/>
        <v>7.68</v>
      </c>
      <c r="J373" s="41">
        <v>0.16</v>
      </c>
      <c r="K373" s="6"/>
      <c r="L373" s="67">
        <f t="shared" si="53"/>
        <v>7.68</v>
      </c>
      <c r="M373" s="72">
        <v>0.16</v>
      </c>
    </row>
    <row r="374" spans="1:13" x14ac:dyDescent="0.35">
      <c r="A374" s="115"/>
      <c r="B374" s="144"/>
      <c r="C374" s="119"/>
      <c r="D374" s="119"/>
      <c r="E374" s="108"/>
      <c r="F374" s="2"/>
      <c r="G374" s="88">
        <v>219</v>
      </c>
      <c r="H374" s="92" t="s">
        <v>242</v>
      </c>
      <c r="I374" s="67">
        <f t="shared" si="52"/>
        <v>0.48</v>
      </c>
      <c r="J374" s="41">
        <v>0.01</v>
      </c>
      <c r="K374" s="6"/>
      <c r="L374" s="67">
        <f t="shared" si="53"/>
        <v>0.48</v>
      </c>
      <c r="M374" s="72">
        <v>0.01</v>
      </c>
    </row>
    <row r="375" spans="1:13" ht="40.5" x14ac:dyDescent="0.35">
      <c r="A375" s="115"/>
      <c r="B375" s="144"/>
      <c r="C375" s="115" t="s">
        <v>58</v>
      </c>
      <c r="D375" s="115" t="s">
        <v>150</v>
      </c>
      <c r="E375" s="108"/>
      <c r="F375" s="2"/>
      <c r="G375" s="88">
        <v>220</v>
      </c>
      <c r="H375" s="92" t="s">
        <v>211</v>
      </c>
      <c r="I375" s="67">
        <f t="shared" si="52"/>
        <v>0.96</v>
      </c>
      <c r="J375" s="41">
        <v>0.02</v>
      </c>
      <c r="K375" s="6"/>
      <c r="L375" s="67">
        <f t="shared" si="53"/>
        <v>0.96</v>
      </c>
      <c r="M375" s="72">
        <v>0.02</v>
      </c>
    </row>
    <row r="376" spans="1:13" x14ac:dyDescent="0.35">
      <c r="A376" s="115"/>
      <c r="B376" s="144"/>
      <c r="C376" s="115"/>
      <c r="D376" s="115"/>
      <c r="E376" s="108"/>
      <c r="F376" s="2"/>
      <c r="G376" s="117" t="s">
        <v>11</v>
      </c>
      <c r="H376" s="117"/>
      <c r="I376" s="62">
        <f>SUM(I365:I375)</f>
        <v>47.999999999999993</v>
      </c>
      <c r="J376" s="77">
        <f>SUM(J365:J375)</f>
        <v>1</v>
      </c>
      <c r="K376" s="2"/>
      <c r="L376" s="62">
        <f>SUM(L365:L375)</f>
        <v>47.999999999999993</v>
      </c>
      <c r="M376" s="77">
        <f>SUM(M365:M375)</f>
        <v>1</v>
      </c>
    </row>
    <row r="377" spans="1:13" x14ac:dyDescent="0.35">
      <c r="A377" s="88">
        <f t="shared" ref="A377:A387" si="54">G365</f>
        <v>210</v>
      </c>
      <c r="B377" s="114"/>
      <c r="C377" s="114"/>
      <c r="D377" s="114"/>
      <c r="E377" s="114"/>
      <c r="F377" s="114"/>
      <c r="G377" s="114"/>
      <c r="H377" s="114"/>
      <c r="I377" s="114"/>
      <c r="J377" s="114"/>
      <c r="K377" s="19"/>
      <c r="L377" s="96"/>
      <c r="M377" s="96"/>
    </row>
    <row r="378" spans="1:13" x14ac:dyDescent="0.35">
      <c r="A378" s="88">
        <f t="shared" si="54"/>
        <v>211</v>
      </c>
      <c r="B378" s="114"/>
      <c r="C378" s="114"/>
      <c r="D378" s="114"/>
      <c r="E378" s="114"/>
      <c r="F378" s="114"/>
      <c r="G378" s="114"/>
      <c r="H378" s="114"/>
      <c r="I378" s="114"/>
      <c r="J378" s="114"/>
      <c r="K378" s="19"/>
      <c r="L378" s="96"/>
      <c r="M378" s="96"/>
    </row>
    <row r="379" spans="1:13" x14ac:dyDescent="0.35">
      <c r="A379" s="88">
        <f t="shared" si="54"/>
        <v>212</v>
      </c>
      <c r="B379" s="114"/>
      <c r="C379" s="114"/>
      <c r="D379" s="114"/>
      <c r="E379" s="114"/>
      <c r="F379" s="114"/>
      <c r="G379" s="114"/>
      <c r="H379" s="114"/>
      <c r="I379" s="114"/>
      <c r="J379" s="114"/>
      <c r="K379" s="19"/>
      <c r="L379" s="96"/>
      <c r="M379" s="96"/>
    </row>
    <row r="380" spans="1:13" x14ac:dyDescent="0.35">
      <c r="A380" s="88">
        <f t="shared" si="54"/>
        <v>213</v>
      </c>
      <c r="B380" s="114"/>
      <c r="C380" s="114"/>
      <c r="D380" s="114"/>
      <c r="E380" s="114"/>
      <c r="F380" s="114"/>
      <c r="G380" s="114"/>
      <c r="H380" s="114"/>
      <c r="I380" s="114"/>
      <c r="J380" s="114"/>
      <c r="K380" s="19"/>
      <c r="L380" s="96"/>
      <c r="M380" s="96"/>
    </row>
    <row r="381" spans="1:13" x14ac:dyDescent="0.35">
      <c r="A381" s="88">
        <f t="shared" si="54"/>
        <v>214</v>
      </c>
      <c r="B381" s="114"/>
      <c r="C381" s="114"/>
      <c r="D381" s="114"/>
      <c r="E381" s="114"/>
      <c r="F381" s="114"/>
      <c r="G381" s="114"/>
      <c r="H381" s="114"/>
      <c r="I381" s="114"/>
      <c r="J381" s="114"/>
      <c r="K381" s="19"/>
      <c r="L381" s="96"/>
      <c r="M381" s="96"/>
    </row>
    <row r="382" spans="1:13" x14ac:dyDescent="0.35">
      <c r="A382" s="88">
        <f t="shared" si="54"/>
        <v>215</v>
      </c>
      <c r="B382" s="114"/>
      <c r="C382" s="114"/>
      <c r="D382" s="114"/>
      <c r="E382" s="114"/>
      <c r="F382" s="114"/>
      <c r="G382" s="114"/>
      <c r="H382" s="114"/>
      <c r="I382" s="114"/>
      <c r="J382" s="114"/>
      <c r="K382" s="19"/>
      <c r="L382" s="96"/>
      <c r="M382" s="96"/>
    </row>
    <row r="383" spans="1:13" x14ac:dyDescent="0.35">
      <c r="A383" s="88">
        <f t="shared" si="54"/>
        <v>216</v>
      </c>
      <c r="B383" s="114"/>
      <c r="C383" s="114"/>
      <c r="D383" s="114"/>
      <c r="E383" s="114"/>
      <c r="F383" s="114"/>
      <c r="G383" s="114"/>
      <c r="H383" s="114"/>
      <c r="I383" s="114"/>
      <c r="J383" s="114"/>
      <c r="K383" s="19"/>
      <c r="L383" s="96"/>
      <c r="M383" s="96"/>
    </row>
    <row r="384" spans="1:13" x14ac:dyDescent="0.35">
      <c r="A384" s="88">
        <f t="shared" si="54"/>
        <v>217</v>
      </c>
      <c r="B384" s="114"/>
      <c r="C384" s="114"/>
      <c r="D384" s="114"/>
      <c r="E384" s="114"/>
      <c r="F384" s="114"/>
      <c r="G384" s="114"/>
      <c r="H384" s="114"/>
      <c r="I384" s="114"/>
      <c r="J384" s="114"/>
      <c r="K384" s="19"/>
      <c r="L384" s="96"/>
      <c r="M384" s="96"/>
    </row>
    <row r="385" spans="1:13" x14ac:dyDescent="0.35">
      <c r="A385" s="88">
        <f t="shared" si="54"/>
        <v>218</v>
      </c>
      <c r="B385" s="114"/>
      <c r="C385" s="114"/>
      <c r="D385" s="114"/>
      <c r="E385" s="114"/>
      <c r="F385" s="114"/>
      <c r="G385" s="114"/>
      <c r="H385" s="114"/>
      <c r="I385" s="114"/>
      <c r="J385" s="114"/>
      <c r="K385" s="19"/>
      <c r="L385" s="96"/>
      <c r="M385" s="96"/>
    </row>
    <row r="386" spans="1:13" x14ac:dyDescent="0.35">
      <c r="A386" s="88">
        <f t="shared" si="54"/>
        <v>219</v>
      </c>
      <c r="B386" s="114"/>
      <c r="C386" s="114"/>
      <c r="D386" s="114"/>
      <c r="E386" s="114"/>
      <c r="F386" s="114"/>
      <c r="G386" s="114"/>
      <c r="H386" s="114"/>
      <c r="I386" s="114"/>
      <c r="J386" s="114"/>
      <c r="K386" s="19"/>
      <c r="L386" s="96"/>
      <c r="M386" s="96"/>
    </row>
    <row r="387" spans="1:13" x14ac:dyDescent="0.35">
      <c r="A387" s="88">
        <f t="shared" si="54"/>
        <v>220</v>
      </c>
      <c r="B387" s="114"/>
      <c r="C387" s="114"/>
      <c r="D387" s="114"/>
      <c r="E387" s="114"/>
      <c r="F387" s="114"/>
      <c r="G387" s="114"/>
      <c r="H387" s="114"/>
      <c r="I387" s="114"/>
      <c r="J387" s="114"/>
      <c r="K387" s="19"/>
      <c r="L387" s="96"/>
      <c r="M387" s="96"/>
    </row>
    <row r="388" spans="1:13" ht="6" customHeight="1" x14ac:dyDescent="0.35">
      <c r="A388" s="19"/>
      <c r="B388" s="45"/>
      <c r="C388" s="19"/>
      <c r="D388" s="23"/>
      <c r="E388" s="19"/>
      <c r="F388" s="26"/>
      <c r="G388" s="53"/>
      <c r="H388" s="53"/>
      <c r="I388" s="51"/>
      <c r="J388" s="52"/>
      <c r="K388" s="26"/>
      <c r="L388" s="51"/>
      <c r="M388" s="58"/>
    </row>
    <row r="389" spans="1:13" ht="27" x14ac:dyDescent="0.35">
      <c r="A389" s="123">
        <v>10.199999999999999</v>
      </c>
      <c r="B389" s="116" t="s">
        <v>315</v>
      </c>
      <c r="C389" s="123" t="s">
        <v>59</v>
      </c>
      <c r="D389" s="115" t="s">
        <v>258</v>
      </c>
      <c r="E389" s="133">
        <v>14</v>
      </c>
      <c r="F389" s="1"/>
      <c r="G389" s="88">
        <v>221</v>
      </c>
      <c r="H389" s="92" t="s">
        <v>224</v>
      </c>
      <c r="I389" s="67">
        <f>J389*$E$395</f>
        <v>1.9600000000000002</v>
      </c>
      <c r="J389" s="68">
        <v>0.14000000000000001</v>
      </c>
      <c r="K389" s="31"/>
      <c r="L389" s="67">
        <f>M389*$E$395</f>
        <v>1.9600000000000002</v>
      </c>
      <c r="M389" s="69">
        <v>0.14000000000000001</v>
      </c>
    </row>
    <row r="390" spans="1:13" x14ac:dyDescent="0.35">
      <c r="A390" s="123"/>
      <c r="B390" s="116"/>
      <c r="C390" s="123"/>
      <c r="D390" s="115"/>
      <c r="E390" s="133"/>
      <c r="F390" s="1"/>
      <c r="G390" s="88">
        <v>222</v>
      </c>
      <c r="H390" s="92" t="s">
        <v>213</v>
      </c>
      <c r="I390" s="67">
        <f t="shared" ref="I390:I397" si="55">J390*$E$395</f>
        <v>0.98000000000000009</v>
      </c>
      <c r="J390" s="68">
        <v>7.0000000000000007E-2</v>
      </c>
      <c r="K390" s="31"/>
      <c r="L390" s="67">
        <f t="shared" ref="L390:L397" si="56">M390*$E$395</f>
        <v>0.98000000000000009</v>
      </c>
      <c r="M390" s="69">
        <v>7.0000000000000007E-2</v>
      </c>
    </row>
    <row r="391" spans="1:13" x14ac:dyDescent="0.35">
      <c r="A391" s="123"/>
      <c r="B391" s="116"/>
      <c r="C391" s="123"/>
      <c r="D391" s="115"/>
      <c r="E391" s="133"/>
      <c r="F391" s="1"/>
      <c r="G391" s="88">
        <v>223</v>
      </c>
      <c r="H391" s="92" t="s">
        <v>223</v>
      </c>
      <c r="I391" s="67">
        <f t="shared" si="55"/>
        <v>0.98000000000000009</v>
      </c>
      <c r="J391" s="68">
        <v>7.0000000000000007E-2</v>
      </c>
      <c r="K391" s="31"/>
      <c r="L391" s="67">
        <f t="shared" si="56"/>
        <v>0.98000000000000009</v>
      </c>
      <c r="M391" s="69">
        <v>7.0000000000000007E-2</v>
      </c>
    </row>
    <row r="392" spans="1:13" x14ac:dyDescent="0.35">
      <c r="A392" s="123"/>
      <c r="B392" s="116"/>
      <c r="C392" s="123"/>
      <c r="D392" s="115"/>
      <c r="E392" s="133"/>
      <c r="F392" s="1"/>
      <c r="G392" s="88">
        <v>224</v>
      </c>
      <c r="H392" s="78" t="s">
        <v>222</v>
      </c>
      <c r="I392" s="67">
        <f t="shared" si="55"/>
        <v>0.98000000000000009</v>
      </c>
      <c r="J392" s="68">
        <v>7.0000000000000007E-2</v>
      </c>
      <c r="K392" s="31"/>
      <c r="L392" s="67">
        <f t="shared" si="56"/>
        <v>0.98000000000000009</v>
      </c>
      <c r="M392" s="69">
        <v>7.0000000000000007E-2</v>
      </c>
    </row>
    <row r="393" spans="1:13" ht="40.5" x14ac:dyDescent="0.35">
      <c r="A393" s="123"/>
      <c r="B393" s="116"/>
      <c r="C393" s="123"/>
      <c r="D393" s="115"/>
      <c r="E393" s="133"/>
      <c r="F393" s="1"/>
      <c r="G393" s="88">
        <v>225</v>
      </c>
      <c r="H393" s="92" t="s">
        <v>221</v>
      </c>
      <c r="I393" s="67">
        <f t="shared" si="55"/>
        <v>3.01</v>
      </c>
      <c r="J393" s="68">
        <v>0.215</v>
      </c>
      <c r="K393" s="31"/>
      <c r="L393" s="67">
        <f t="shared" si="56"/>
        <v>3.01</v>
      </c>
      <c r="M393" s="69">
        <v>0.215</v>
      </c>
    </row>
    <row r="394" spans="1:13" x14ac:dyDescent="0.35">
      <c r="A394" s="123"/>
      <c r="B394" s="116"/>
      <c r="C394" s="123"/>
      <c r="D394" s="115"/>
      <c r="E394" s="133"/>
      <c r="F394" s="1"/>
      <c r="G394" s="88">
        <v>226</v>
      </c>
      <c r="H394" s="78" t="s">
        <v>218</v>
      </c>
      <c r="I394" s="67">
        <f t="shared" si="55"/>
        <v>1.1200000000000001</v>
      </c>
      <c r="J394" s="68">
        <v>0.08</v>
      </c>
      <c r="K394" s="31"/>
      <c r="L394" s="67">
        <f t="shared" si="56"/>
        <v>1.1200000000000001</v>
      </c>
      <c r="M394" s="69">
        <v>0.08</v>
      </c>
    </row>
    <row r="395" spans="1:13" x14ac:dyDescent="0.35">
      <c r="A395" s="123"/>
      <c r="B395" s="116"/>
      <c r="C395" s="123"/>
      <c r="D395" s="115"/>
      <c r="E395" s="106">
        <v>14</v>
      </c>
      <c r="F395" s="1"/>
      <c r="G395" s="88">
        <v>227</v>
      </c>
      <c r="H395" s="78" t="s">
        <v>219</v>
      </c>
      <c r="I395" s="67">
        <f t="shared" si="55"/>
        <v>0.98000000000000009</v>
      </c>
      <c r="J395" s="68">
        <v>7.0000000000000007E-2</v>
      </c>
      <c r="K395" s="31"/>
      <c r="L395" s="67">
        <f t="shared" si="56"/>
        <v>0.98000000000000009</v>
      </c>
      <c r="M395" s="69">
        <v>7.0000000000000007E-2</v>
      </c>
    </row>
    <row r="396" spans="1:13" x14ac:dyDescent="0.35">
      <c r="A396" s="123"/>
      <c r="B396" s="116"/>
      <c r="C396" s="123"/>
      <c r="D396" s="115"/>
      <c r="E396" s="106"/>
      <c r="F396" s="1"/>
      <c r="G396" s="88">
        <v>228</v>
      </c>
      <c r="H396" s="78" t="s">
        <v>220</v>
      </c>
      <c r="I396" s="67">
        <f t="shared" si="55"/>
        <v>0.98000000000000009</v>
      </c>
      <c r="J396" s="68">
        <v>7.0000000000000007E-2</v>
      </c>
      <c r="K396" s="31"/>
      <c r="L396" s="67">
        <f t="shared" si="56"/>
        <v>0.98000000000000009</v>
      </c>
      <c r="M396" s="69">
        <v>7.0000000000000007E-2</v>
      </c>
    </row>
    <row r="397" spans="1:13" ht="33.75" customHeight="1" x14ac:dyDescent="0.35">
      <c r="A397" s="123"/>
      <c r="B397" s="116"/>
      <c r="C397" s="123"/>
      <c r="D397" s="115"/>
      <c r="E397" s="106"/>
      <c r="F397" s="1"/>
      <c r="G397" s="88">
        <v>229</v>
      </c>
      <c r="H397" s="92" t="s">
        <v>212</v>
      </c>
      <c r="I397" s="67">
        <f t="shared" si="55"/>
        <v>0.98000000000000009</v>
      </c>
      <c r="J397" s="68">
        <v>7.0000000000000007E-2</v>
      </c>
      <c r="K397" s="31"/>
      <c r="L397" s="67">
        <f t="shared" si="56"/>
        <v>0.98000000000000009</v>
      </c>
      <c r="M397" s="69">
        <v>7.0000000000000007E-2</v>
      </c>
    </row>
    <row r="398" spans="1:13" ht="40.5" x14ac:dyDescent="0.35">
      <c r="A398" s="123"/>
      <c r="B398" s="116"/>
      <c r="C398" s="123"/>
      <c r="D398" s="115"/>
      <c r="E398" s="106"/>
      <c r="F398" s="1"/>
      <c r="G398" s="88">
        <v>230</v>
      </c>
      <c r="H398" s="92" t="s">
        <v>375</v>
      </c>
      <c r="I398" s="67">
        <f>J398*$E$395</f>
        <v>2.0299999999999998</v>
      </c>
      <c r="J398" s="68">
        <v>0.14499999999999999</v>
      </c>
      <c r="K398" s="31"/>
      <c r="L398" s="67">
        <f>M398*$E$395</f>
        <v>2.0299999999999998</v>
      </c>
      <c r="M398" s="69">
        <v>0.14499999999999999</v>
      </c>
    </row>
    <row r="399" spans="1:13" x14ac:dyDescent="0.35">
      <c r="A399" s="123"/>
      <c r="B399" s="116"/>
      <c r="C399" s="123"/>
      <c r="D399" s="115"/>
      <c r="E399" s="106"/>
      <c r="F399" s="1"/>
      <c r="G399" s="117" t="s">
        <v>11</v>
      </c>
      <c r="H399" s="117"/>
      <c r="I399" s="70">
        <f>SUM(I389:I398)</f>
        <v>14.000000000000002</v>
      </c>
      <c r="J399" s="71">
        <f>SUM(J389:J398)</f>
        <v>1.0000000000000002</v>
      </c>
      <c r="K399" s="1"/>
      <c r="L399" s="70">
        <f>SUM(L389:L398)</f>
        <v>14.000000000000002</v>
      </c>
      <c r="M399" s="71">
        <f>SUM(M389:M398)</f>
        <v>1.0000000000000002</v>
      </c>
    </row>
    <row r="400" spans="1:13" x14ac:dyDescent="0.35">
      <c r="A400" s="88">
        <f t="shared" ref="A400:A409" si="57">G389</f>
        <v>221</v>
      </c>
      <c r="B400" s="114"/>
      <c r="C400" s="114"/>
      <c r="D400" s="114"/>
      <c r="E400" s="114"/>
      <c r="F400" s="114"/>
      <c r="G400" s="114"/>
      <c r="H400" s="114"/>
      <c r="I400" s="114"/>
      <c r="J400" s="114"/>
      <c r="K400" s="29"/>
      <c r="L400" s="96"/>
      <c r="M400" s="96"/>
    </row>
    <row r="401" spans="1:13" x14ac:dyDescent="0.35">
      <c r="A401" s="88">
        <f t="shared" si="57"/>
        <v>222</v>
      </c>
      <c r="B401" s="114"/>
      <c r="C401" s="114"/>
      <c r="D401" s="114"/>
      <c r="E401" s="114"/>
      <c r="F401" s="114"/>
      <c r="G401" s="114"/>
      <c r="H401" s="114"/>
      <c r="I401" s="114"/>
      <c r="J401" s="114"/>
      <c r="K401" s="29"/>
      <c r="L401" s="96"/>
      <c r="M401" s="96"/>
    </row>
    <row r="402" spans="1:13" x14ac:dyDescent="0.35">
      <c r="A402" s="88">
        <f t="shared" si="57"/>
        <v>223</v>
      </c>
      <c r="B402" s="114"/>
      <c r="C402" s="114"/>
      <c r="D402" s="114"/>
      <c r="E402" s="114"/>
      <c r="F402" s="114"/>
      <c r="G402" s="114"/>
      <c r="H402" s="114"/>
      <c r="I402" s="114"/>
      <c r="J402" s="114"/>
      <c r="K402" s="29"/>
      <c r="L402" s="96"/>
      <c r="M402" s="96"/>
    </row>
    <row r="403" spans="1:13" x14ac:dyDescent="0.35">
      <c r="A403" s="88">
        <f t="shared" si="57"/>
        <v>224</v>
      </c>
      <c r="B403" s="114"/>
      <c r="C403" s="114"/>
      <c r="D403" s="114"/>
      <c r="E403" s="114"/>
      <c r="F403" s="114"/>
      <c r="G403" s="114"/>
      <c r="H403" s="114"/>
      <c r="I403" s="114"/>
      <c r="J403" s="114"/>
      <c r="K403" s="29"/>
      <c r="L403" s="96"/>
      <c r="M403" s="96"/>
    </row>
    <row r="404" spans="1:13" x14ac:dyDescent="0.35">
      <c r="A404" s="88">
        <f t="shared" si="57"/>
        <v>225</v>
      </c>
      <c r="B404" s="114"/>
      <c r="C404" s="114"/>
      <c r="D404" s="114"/>
      <c r="E404" s="114"/>
      <c r="F404" s="114"/>
      <c r="G404" s="114"/>
      <c r="H404" s="114"/>
      <c r="I404" s="114"/>
      <c r="J404" s="114"/>
      <c r="K404" s="29"/>
      <c r="L404" s="96"/>
      <c r="M404" s="96"/>
    </row>
    <row r="405" spans="1:13" x14ac:dyDescent="0.35">
      <c r="A405" s="88">
        <f t="shared" si="57"/>
        <v>226</v>
      </c>
      <c r="B405" s="114"/>
      <c r="C405" s="114"/>
      <c r="D405" s="114"/>
      <c r="E405" s="114"/>
      <c r="F405" s="114"/>
      <c r="G405" s="114"/>
      <c r="H405" s="114"/>
      <c r="I405" s="114"/>
      <c r="J405" s="114"/>
      <c r="K405" s="29"/>
      <c r="L405" s="96"/>
      <c r="M405" s="96"/>
    </row>
    <row r="406" spans="1:13" x14ac:dyDescent="0.35">
      <c r="A406" s="88">
        <f t="shared" si="57"/>
        <v>227</v>
      </c>
      <c r="B406" s="114"/>
      <c r="C406" s="114"/>
      <c r="D406" s="114"/>
      <c r="E406" s="114"/>
      <c r="F406" s="114"/>
      <c r="G406" s="114"/>
      <c r="H406" s="114"/>
      <c r="I406" s="114"/>
      <c r="J406" s="114"/>
      <c r="K406" s="29"/>
      <c r="L406" s="96"/>
      <c r="M406" s="96"/>
    </row>
    <row r="407" spans="1:13" x14ac:dyDescent="0.35">
      <c r="A407" s="88">
        <f t="shared" si="57"/>
        <v>228</v>
      </c>
      <c r="B407" s="114"/>
      <c r="C407" s="114"/>
      <c r="D407" s="114"/>
      <c r="E407" s="114"/>
      <c r="F407" s="114"/>
      <c r="G407" s="114"/>
      <c r="H407" s="114"/>
      <c r="I407" s="114"/>
      <c r="J407" s="114"/>
      <c r="K407" s="29"/>
      <c r="L407" s="96"/>
      <c r="M407" s="96"/>
    </row>
    <row r="408" spans="1:13" x14ac:dyDescent="0.35">
      <c r="A408" s="88">
        <f t="shared" si="57"/>
        <v>229</v>
      </c>
      <c r="B408" s="114"/>
      <c r="C408" s="114"/>
      <c r="D408" s="114"/>
      <c r="E408" s="114"/>
      <c r="F408" s="114"/>
      <c r="G408" s="114"/>
      <c r="H408" s="114"/>
      <c r="I408" s="114"/>
      <c r="J408" s="114"/>
      <c r="K408" s="29"/>
      <c r="L408" s="96"/>
      <c r="M408" s="96"/>
    </row>
    <row r="409" spans="1:13" x14ac:dyDescent="0.35">
      <c r="A409" s="88">
        <f t="shared" si="57"/>
        <v>230</v>
      </c>
      <c r="B409" s="114"/>
      <c r="C409" s="114"/>
      <c r="D409" s="114"/>
      <c r="E409" s="114"/>
      <c r="F409" s="114"/>
      <c r="G409" s="114"/>
      <c r="H409" s="114"/>
      <c r="I409" s="114"/>
      <c r="J409" s="114"/>
      <c r="K409" s="29"/>
      <c r="L409" s="96"/>
      <c r="M409" s="96"/>
    </row>
    <row r="410" spans="1:13" ht="6" customHeight="1" x14ac:dyDescent="0.35"/>
    <row r="411" spans="1:13" ht="27" x14ac:dyDescent="0.35">
      <c r="A411" s="123">
        <v>10.3</v>
      </c>
      <c r="B411" s="116" t="s">
        <v>316</v>
      </c>
      <c r="C411" s="123" t="s">
        <v>60</v>
      </c>
      <c r="D411" s="115" t="s">
        <v>152</v>
      </c>
      <c r="E411" s="90">
        <v>6</v>
      </c>
      <c r="F411" s="1"/>
      <c r="G411" s="88">
        <v>231</v>
      </c>
      <c r="H411" s="92" t="s">
        <v>269</v>
      </c>
      <c r="I411" s="67">
        <f>J411*$E$412</f>
        <v>0.12</v>
      </c>
      <c r="J411" s="68">
        <v>0.02</v>
      </c>
      <c r="K411" s="31"/>
      <c r="L411" s="67">
        <f>M411*$E$412</f>
        <v>0.12</v>
      </c>
      <c r="M411" s="69">
        <v>0.02</v>
      </c>
    </row>
    <row r="412" spans="1:13" ht="28.5" customHeight="1" x14ac:dyDescent="0.35">
      <c r="A412" s="123"/>
      <c r="B412" s="116"/>
      <c r="C412" s="123"/>
      <c r="D412" s="115"/>
      <c r="E412" s="106">
        <v>6</v>
      </c>
      <c r="F412" s="1"/>
      <c r="G412" s="88">
        <v>232</v>
      </c>
      <c r="H412" s="34" t="s">
        <v>77</v>
      </c>
      <c r="I412" s="67">
        <f>J412*$E$412</f>
        <v>5.88</v>
      </c>
      <c r="J412" s="68">
        <v>0.98</v>
      </c>
      <c r="K412" s="31"/>
      <c r="L412" s="67">
        <f>M412*$E$412</f>
        <v>5.88</v>
      </c>
      <c r="M412" s="69">
        <v>0.98</v>
      </c>
    </row>
    <row r="413" spans="1:13" x14ac:dyDescent="0.35">
      <c r="A413" s="123"/>
      <c r="B413" s="116"/>
      <c r="C413" s="123"/>
      <c r="D413" s="115"/>
      <c r="E413" s="106"/>
      <c r="F413" s="1"/>
      <c r="G413" s="117" t="s">
        <v>11</v>
      </c>
      <c r="H413" s="117"/>
      <c r="I413" s="70">
        <f>SUM(I411:I412)</f>
        <v>6</v>
      </c>
      <c r="J413" s="71">
        <f>SUM(J411:J412)</f>
        <v>1</v>
      </c>
      <c r="K413" s="11"/>
      <c r="L413" s="70">
        <f>SUM(L411:L412)</f>
        <v>6</v>
      </c>
      <c r="M413" s="71">
        <f>SUM(M411:M412)</f>
        <v>1</v>
      </c>
    </row>
    <row r="414" spans="1:13" x14ac:dyDescent="0.35">
      <c r="A414" s="88">
        <f>G411</f>
        <v>231</v>
      </c>
      <c r="B414" s="114"/>
      <c r="C414" s="114"/>
      <c r="D414" s="114"/>
      <c r="E414" s="114"/>
      <c r="F414" s="114"/>
      <c r="G414" s="114"/>
      <c r="H414" s="114"/>
      <c r="I414" s="114"/>
      <c r="J414" s="114"/>
      <c r="K414" s="29"/>
      <c r="L414" s="96"/>
      <c r="M414" s="96"/>
    </row>
    <row r="415" spans="1:13" x14ac:dyDescent="0.35">
      <c r="A415" s="88">
        <f>G412</f>
        <v>232</v>
      </c>
      <c r="B415" s="114"/>
      <c r="C415" s="114"/>
      <c r="D415" s="114"/>
      <c r="E415" s="114"/>
      <c r="F415" s="114"/>
      <c r="G415" s="114"/>
      <c r="H415" s="114"/>
      <c r="I415" s="114"/>
      <c r="J415" s="114"/>
      <c r="K415" s="29"/>
      <c r="L415" s="96"/>
      <c r="M415" s="96"/>
    </row>
    <row r="416" spans="1:13" ht="6" customHeight="1" x14ac:dyDescent="0.35"/>
    <row r="417" spans="1:13" ht="54" x14ac:dyDescent="0.35">
      <c r="A417" s="115">
        <v>11.1</v>
      </c>
      <c r="B417" s="144" t="s">
        <v>317</v>
      </c>
      <c r="C417" s="115" t="s">
        <v>237</v>
      </c>
      <c r="D417" s="115" t="s">
        <v>159</v>
      </c>
      <c r="E417" s="107">
        <v>58</v>
      </c>
      <c r="F417" s="2"/>
      <c r="G417" s="88">
        <v>233</v>
      </c>
      <c r="H417" s="92" t="s">
        <v>101</v>
      </c>
      <c r="I417" s="67">
        <f t="shared" ref="I417:I427" si="58">J417*$E$422</f>
        <v>7.54</v>
      </c>
      <c r="J417" s="41">
        <v>0.13</v>
      </c>
      <c r="K417" s="6"/>
      <c r="L417" s="67">
        <f>M417*$E$422</f>
        <v>7.54</v>
      </c>
      <c r="M417" s="72">
        <v>0.13</v>
      </c>
    </row>
    <row r="418" spans="1:13" ht="54.75" customHeight="1" x14ac:dyDescent="0.35">
      <c r="A418" s="115"/>
      <c r="B418" s="144"/>
      <c r="C418" s="115"/>
      <c r="D418" s="115"/>
      <c r="E418" s="107"/>
      <c r="F418" s="2"/>
      <c r="G418" s="88">
        <v>234</v>
      </c>
      <c r="H418" s="92" t="s">
        <v>260</v>
      </c>
      <c r="I418" s="67">
        <f t="shared" si="58"/>
        <v>7.54</v>
      </c>
      <c r="J418" s="41">
        <v>0.13</v>
      </c>
      <c r="K418" s="6"/>
      <c r="L418" s="67">
        <f t="shared" ref="L418:L425" si="59">M418*$E$422</f>
        <v>7.54</v>
      </c>
      <c r="M418" s="72">
        <v>0.13</v>
      </c>
    </row>
    <row r="419" spans="1:13" ht="54" x14ac:dyDescent="0.35">
      <c r="A419" s="115"/>
      <c r="B419" s="144"/>
      <c r="C419" s="115"/>
      <c r="D419" s="115"/>
      <c r="E419" s="107"/>
      <c r="F419" s="2"/>
      <c r="G419" s="88">
        <v>235</v>
      </c>
      <c r="H419" s="92" t="s">
        <v>214</v>
      </c>
      <c r="I419" s="67">
        <f t="shared" si="58"/>
        <v>7.54</v>
      </c>
      <c r="J419" s="41">
        <v>0.13</v>
      </c>
      <c r="K419" s="6"/>
      <c r="L419" s="67">
        <f t="shared" si="59"/>
        <v>7.54</v>
      </c>
      <c r="M419" s="72">
        <v>0.13</v>
      </c>
    </row>
    <row r="420" spans="1:13" x14ac:dyDescent="0.35">
      <c r="A420" s="115"/>
      <c r="B420" s="144"/>
      <c r="C420" s="115"/>
      <c r="D420" s="115"/>
      <c r="E420" s="107"/>
      <c r="F420" s="2"/>
      <c r="G420" s="88">
        <v>236</v>
      </c>
      <c r="H420" s="92" t="s">
        <v>215</v>
      </c>
      <c r="I420" s="67">
        <f t="shared" si="58"/>
        <v>0.57999999999999996</v>
      </c>
      <c r="J420" s="41">
        <v>0.01</v>
      </c>
      <c r="K420" s="6"/>
      <c r="L420" s="67">
        <f t="shared" si="59"/>
        <v>0.57999999999999996</v>
      </c>
      <c r="M420" s="72">
        <v>0.01</v>
      </c>
    </row>
    <row r="421" spans="1:13" ht="40.5" x14ac:dyDescent="0.35">
      <c r="A421" s="115"/>
      <c r="B421" s="144"/>
      <c r="C421" s="115"/>
      <c r="D421" s="115"/>
      <c r="E421" s="107"/>
      <c r="F421" s="2"/>
      <c r="G421" s="88">
        <v>237</v>
      </c>
      <c r="H421" s="92" t="s">
        <v>102</v>
      </c>
      <c r="I421" s="67">
        <f t="shared" si="58"/>
        <v>2.0531999999999999</v>
      </c>
      <c r="J421" s="41">
        <v>3.5400000000000001E-2</v>
      </c>
      <c r="K421" s="6"/>
      <c r="L421" s="67">
        <f t="shared" si="59"/>
        <v>2.0531999999999999</v>
      </c>
      <c r="M421" s="72">
        <v>3.5400000000000001E-2</v>
      </c>
    </row>
    <row r="422" spans="1:13" ht="67.5" x14ac:dyDescent="0.35">
      <c r="A422" s="115"/>
      <c r="B422" s="144"/>
      <c r="C422" s="115"/>
      <c r="D422" s="115"/>
      <c r="E422" s="108">
        <v>58</v>
      </c>
      <c r="F422" s="2"/>
      <c r="G422" s="88">
        <v>238</v>
      </c>
      <c r="H422" s="92" t="s">
        <v>273</v>
      </c>
      <c r="I422" s="67">
        <f t="shared" si="58"/>
        <v>17.399999999999999</v>
      </c>
      <c r="J422" s="41">
        <v>0.3</v>
      </c>
      <c r="K422" s="6"/>
      <c r="L422" s="67">
        <f t="shared" si="59"/>
        <v>17.399999999999999</v>
      </c>
      <c r="M422" s="72">
        <v>0.3</v>
      </c>
    </row>
    <row r="423" spans="1:13" ht="27" x14ac:dyDescent="0.35">
      <c r="A423" s="115"/>
      <c r="B423" s="144"/>
      <c r="C423" s="115"/>
      <c r="D423" s="115"/>
      <c r="E423" s="108"/>
      <c r="F423" s="2"/>
      <c r="G423" s="88">
        <v>239</v>
      </c>
      <c r="H423" s="92" t="s">
        <v>79</v>
      </c>
      <c r="I423" s="67">
        <f t="shared" si="58"/>
        <v>2.0300000000000002</v>
      </c>
      <c r="J423" s="41">
        <v>3.5000000000000003E-2</v>
      </c>
      <c r="K423" s="6"/>
      <c r="L423" s="67">
        <f t="shared" si="59"/>
        <v>2.0300000000000002</v>
      </c>
      <c r="M423" s="72">
        <v>3.5000000000000003E-2</v>
      </c>
    </row>
    <row r="424" spans="1:13" ht="16.5" customHeight="1" x14ac:dyDescent="0.35">
      <c r="A424" s="115"/>
      <c r="B424" s="144"/>
      <c r="C424" s="115"/>
      <c r="D424" s="115"/>
      <c r="E424" s="108"/>
      <c r="F424" s="2"/>
      <c r="G424" s="88">
        <v>240</v>
      </c>
      <c r="H424" s="92" t="s">
        <v>261</v>
      </c>
      <c r="I424" s="67">
        <f t="shared" si="58"/>
        <v>0.57999999999999996</v>
      </c>
      <c r="J424" s="41">
        <v>0.01</v>
      </c>
      <c r="K424" s="6"/>
      <c r="L424" s="67">
        <f t="shared" si="59"/>
        <v>0.57999999999999996</v>
      </c>
      <c r="M424" s="72">
        <v>0.01</v>
      </c>
    </row>
    <row r="425" spans="1:13" ht="67.5" x14ac:dyDescent="0.35">
      <c r="A425" s="115"/>
      <c r="B425" s="144"/>
      <c r="C425" s="115"/>
      <c r="D425" s="115"/>
      <c r="E425" s="108"/>
      <c r="F425" s="2"/>
      <c r="G425" s="88">
        <v>241</v>
      </c>
      <c r="H425" s="92" t="s">
        <v>266</v>
      </c>
      <c r="I425" s="67">
        <f t="shared" si="58"/>
        <v>10.9968</v>
      </c>
      <c r="J425" s="41">
        <v>0.18959999999999999</v>
      </c>
      <c r="K425" s="6"/>
      <c r="L425" s="67">
        <f t="shared" si="59"/>
        <v>10.9968</v>
      </c>
      <c r="M425" s="72">
        <v>0.18959999999999999</v>
      </c>
    </row>
    <row r="426" spans="1:13" ht="27" x14ac:dyDescent="0.35">
      <c r="A426" s="115"/>
      <c r="B426" s="144"/>
      <c r="C426" s="115"/>
      <c r="D426" s="115"/>
      <c r="E426" s="108"/>
      <c r="F426" s="2"/>
      <c r="G426" s="88">
        <v>242</v>
      </c>
      <c r="H426" s="92" t="s">
        <v>216</v>
      </c>
      <c r="I426" s="67">
        <f t="shared" si="58"/>
        <v>1.1599999999999999</v>
      </c>
      <c r="J426" s="41">
        <v>0.02</v>
      </c>
      <c r="K426" s="6"/>
      <c r="L426" s="67">
        <f>M426*$E$422</f>
        <v>1.1599999999999999</v>
      </c>
      <c r="M426" s="72">
        <v>0.02</v>
      </c>
    </row>
    <row r="427" spans="1:13" x14ac:dyDescent="0.35">
      <c r="A427" s="115"/>
      <c r="B427" s="144"/>
      <c r="C427" s="115"/>
      <c r="D427" s="115"/>
      <c r="E427" s="108"/>
      <c r="F427" s="2"/>
      <c r="G427" s="88">
        <v>243</v>
      </c>
      <c r="H427" s="92" t="s">
        <v>243</v>
      </c>
      <c r="I427" s="67">
        <f t="shared" si="58"/>
        <v>0.57999999999999996</v>
      </c>
      <c r="J427" s="41">
        <v>0.01</v>
      </c>
      <c r="K427" s="6"/>
      <c r="L427" s="67">
        <f>M427*$E$422</f>
        <v>0.57999999999999996</v>
      </c>
      <c r="M427" s="72">
        <v>0.01</v>
      </c>
    </row>
    <row r="428" spans="1:13" x14ac:dyDescent="0.35">
      <c r="A428" s="115"/>
      <c r="B428" s="144"/>
      <c r="C428" s="115"/>
      <c r="D428" s="115"/>
      <c r="E428" s="108"/>
      <c r="F428" s="2"/>
      <c r="G428" s="117" t="s">
        <v>11</v>
      </c>
      <c r="H428" s="117"/>
      <c r="I428" s="62">
        <f>SUM(I417:I427)</f>
        <v>57.999999999999993</v>
      </c>
      <c r="J428" s="77">
        <f>SUM(J417:J427)</f>
        <v>1</v>
      </c>
      <c r="K428" s="2"/>
      <c r="L428" s="62">
        <f>SUM(L417:L427)</f>
        <v>57.999999999999993</v>
      </c>
      <c r="M428" s="77">
        <f>SUM(M417:M427)</f>
        <v>1</v>
      </c>
    </row>
    <row r="429" spans="1:13" x14ac:dyDescent="0.35">
      <c r="A429" s="88">
        <f t="shared" ref="A429:A439" si="60">G417</f>
        <v>233</v>
      </c>
      <c r="B429" s="114"/>
      <c r="C429" s="114"/>
      <c r="D429" s="114"/>
      <c r="E429" s="114"/>
      <c r="F429" s="114"/>
      <c r="G429" s="114"/>
      <c r="H429" s="114"/>
      <c r="I429" s="114"/>
      <c r="J429" s="114"/>
      <c r="K429" s="29"/>
      <c r="L429" s="96"/>
      <c r="M429" s="96"/>
    </row>
    <row r="430" spans="1:13" x14ac:dyDescent="0.35">
      <c r="A430" s="88">
        <f t="shared" si="60"/>
        <v>234</v>
      </c>
      <c r="B430" s="114"/>
      <c r="C430" s="114"/>
      <c r="D430" s="114"/>
      <c r="E430" s="114"/>
      <c r="F430" s="114"/>
      <c r="G430" s="114"/>
      <c r="H430" s="114"/>
      <c r="I430" s="114"/>
      <c r="J430" s="114"/>
      <c r="K430" s="29"/>
      <c r="L430" s="96"/>
      <c r="M430" s="96"/>
    </row>
    <row r="431" spans="1:13" x14ac:dyDescent="0.35">
      <c r="A431" s="88">
        <f t="shared" si="60"/>
        <v>235</v>
      </c>
      <c r="B431" s="114"/>
      <c r="C431" s="114"/>
      <c r="D431" s="114"/>
      <c r="E431" s="114"/>
      <c r="F431" s="114"/>
      <c r="G431" s="114"/>
      <c r="H431" s="114"/>
      <c r="I431" s="114"/>
      <c r="J431" s="114"/>
      <c r="K431" s="29"/>
      <c r="L431" s="96"/>
      <c r="M431" s="96"/>
    </row>
    <row r="432" spans="1:13" x14ac:dyDescent="0.35">
      <c r="A432" s="88">
        <f t="shared" si="60"/>
        <v>236</v>
      </c>
      <c r="B432" s="114"/>
      <c r="C432" s="114"/>
      <c r="D432" s="114"/>
      <c r="E432" s="114"/>
      <c r="F432" s="114"/>
      <c r="G432" s="114"/>
      <c r="H432" s="114"/>
      <c r="I432" s="114"/>
      <c r="J432" s="114"/>
      <c r="K432" s="29"/>
      <c r="L432" s="96"/>
      <c r="M432" s="96"/>
    </row>
    <row r="433" spans="1:13" x14ac:dyDescent="0.35">
      <c r="A433" s="88">
        <f t="shared" si="60"/>
        <v>237</v>
      </c>
      <c r="B433" s="114"/>
      <c r="C433" s="114"/>
      <c r="D433" s="114"/>
      <c r="E433" s="114"/>
      <c r="F433" s="114"/>
      <c r="G433" s="114"/>
      <c r="H433" s="114"/>
      <c r="I433" s="114"/>
      <c r="J433" s="114"/>
      <c r="K433" s="29"/>
      <c r="L433" s="96"/>
      <c r="M433" s="96"/>
    </row>
    <row r="434" spans="1:13" x14ac:dyDescent="0.35">
      <c r="A434" s="88">
        <f t="shared" si="60"/>
        <v>238</v>
      </c>
      <c r="B434" s="114"/>
      <c r="C434" s="114"/>
      <c r="D434" s="114"/>
      <c r="E434" s="114"/>
      <c r="F434" s="114"/>
      <c r="G434" s="114"/>
      <c r="H434" s="114"/>
      <c r="I434" s="114"/>
      <c r="J434" s="114"/>
      <c r="K434" s="29"/>
      <c r="L434" s="96"/>
      <c r="M434" s="96"/>
    </row>
    <row r="435" spans="1:13" x14ac:dyDescent="0.35">
      <c r="A435" s="88">
        <f t="shared" si="60"/>
        <v>239</v>
      </c>
      <c r="B435" s="114"/>
      <c r="C435" s="114"/>
      <c r="D435" s="114"/>
      <c r="E435" s="114"/>
      <c r="F435" s="114"/>
      <c r="G435" s="114"/>
      <c r="H435" s="114"/>
      <c r="I435" s="114"/>
      <c r="J435" s="114"/>
      <c r="K435" s="29"/>
      <c r="L435" s="96"/>
      <c r="M435" s="96"/>
    </row>
    <row r="436" spans="1:13" x14ac:dyDescent="0.35">
      <c r="A436" s="88">
        <f t="shared" si="60"/>
        <v>240</v>
      </c>
      <c r="B436" s="114"/>
      <c r="C436" s="114"/>
      <c r="D436" s="114"/>
      <c r="E436" s="114"/>
      <c r="F436" s="114"/>
      <c r="G436" s="114"/>
      <c r="H436" s="114"/>
      <c r="I436" s="114"/>
      <c r="J436" s="114"/>
      <c r="K436" s="29"/>
      <c r="L436" s="96"/>
      <c r="M436" s="96"/>
    </row>
    <row r="437" spans="1:13" x14ac:dyDescent="0.35">
      <c r="A437" s="88">
        <f t="shared" si="60"/>
        <v>241</v>
      </c>
      <c r="B437" s="114"/>
      <c r="C437" s="114"/>
      <c r="D437" s="114"/>
      <c r="E437" s="114"/>
      <c r="F437" s="114"/>
      <c r="G437" s="114"/>
      <c r="H437" s="114"/>
      <c r="I437" s="114"/>
      <c r="J437" s="114"/>
      <c r="K437" s="29"/>
      <c r="L437" s="96"/>
      <c r="M437" s="96"/>
    </row>
    <row r="438" spans="1:13" x14ac:dyDescent="0.35">
      <c r="A438" s="88">
        <f t="shared" si="60"/>
        <v>242</v>
      </c>
      <c r="B438" s="114"/>
      <c r="C438" s="114"/>
      <c r="D438" s="114"/>
      <c r="E438" s="114"/>
      <c r="F438" s="114"/>
      <c r="G438" s="114"/>
      <c r="H438" s="114"/>
      <c r="I438" s="114"/>
      <c r="J438" s="114"/>
      <c r="K438" s="29"/>
      <c r="L438" s="96"/>
      <c r="M438" s="96"/>
    </row>
    <row r="439" spans="1:13" x14ac:dyDescent="0.35">
      <c r="A439" s="88">
        <f t="shared" si="60"/>
        <v>243</v>
      </c>
      <c r="B439" s="114"/>
      <c r="C439" s="114"/>
      <c r="D439" s="114"/>
      <c r="E439" s="114"/>
      <c r="F439" s="114"/>
      <c r="G439" s="114"/>
      <c r="H439" s="114"/>
      <c r="I439" s="114"/>
      <c r="J439" s="114"/>
      <c r="K439" s="29"/>
      <c r="L439" s="96"/>
      <c r="M439" s="96"/>
    </row>
    <row r="440" spans="1:13" ht="6" customHeight="1" x14ac:dyDescent="0.35">
      <c r="A440" s="19"/>
      <c r="B440" s="45"/>
      <c r="C440" s="19"/>
      <c r="D440" s="23"/>
      <c r="E440" s="19"/>
      <c r="F440" s="26"/>
      <c r="G440" s="53"/>
      <c r="H440" s="53"/>
      <c r="I440" s="51"/>
      <c r="J440" s="52"/>
      <c r="K440" s="26"/>
      <c r="L440" s="51"/>
      <c r="M440" s="52"/>
    </row>
    <row r="441" spans="1:13" ht="54.75" customHeight="1" x14ac:dyDescent="0.35">
      <c r="A441" s="123">
        <v>11.2</v>
      </c>
      <c r="B441" s="116" t="s">
        <v>318</v>
      </c>
      <c r="C441" s="123" t="s">
        <v>61</v>
      </c>
      <c r="D441" s="115" t="s">
        <v>160</v>
      </c>
      <c r="E441" s="133">
        <v>4</v>
      </c>
      <c r="F441" s="1"/>
      <c r="G441" s="88">
        <v>244</v>
      </c>
      <c r="H441" s="92" t="s">
        <v>262</v>
      </c>
      <c r="I441" s="67">
        <f>J441*$E$443</f>
        <v>3.2</v>
      </c>
      <c r="J441" s="68">
        <v>0.8</v>
      </c>
      <c r="K441" s="31"/>
      <c r="L441" s="67">
        <f>M441*$E$443</f>
        <v>3.2</v>
      </c>
      <c r="M441" s="69">
        <v>0.8</v>
      </c>
    </row>
    <row r="442" spans="1:13" ht="40.5" x14ac:dyDescent="0.35">
      <c r="A442" s="123"/>
      <c r="B442" s="116"/>
      <c r="C442" s="123"/>
      <c r="D442" s="115"/>
      <c r="E442" s="133"/>
      <c r="F442" s="1"/>
      <c r="G442" s="88">
        <v>245</v>
      </c>
      <c r="H442" s="34" t="s">
        <v>78</v>
      </c>
      <c r="I442" s="67">
        <f t="shared" ref="I442:I443" si="61">J442*$E$443</f>
        <v>0.4</v>
      </c>
      <c r="J442" s="68">
        <v>0.1</v>
      </c>
      <c r="K442" s="31"/>
      <c r="L442" s="67">
        <f t="shared" ref="L442:L443" si="62">M442*$E$443</f>
        <v>0.4</v>
      </c>
      <c r="M442" s="69">
        <v>0.1</v>
      </c>
    </row>
    <row r="443" spans="1:13" ht="56.25" customHeight="1" x14ac:dyDescent="0.35">
      <c r="A443" s="123"/>
      <c r="B443" s="116"/>
      <c r="C443" s="123"/>
      <c r="D443" s="115"/>
      <c r="E443" s="106">
        <v>4</v>
      </c>
      <c r="F443" s="1"/>
      <c r="G443" s="88">
        <v>246</v>
      </c>
      <c r="H443" s="92" t="s">
        <v>250</v>
      </c>
      <c r="I443" s="67">
        <f t="shared" si="61"/>
        <v>0.4</v>
      </c>
      <c r="J443" s="68">
        <v>0.1</v>
      </c>
      <c r="K443" s="31"/>
      <c r="L443" s="67">
        <f t="shared" si="62"/>
        <v>0.4</v>
      </c>
      <c r="M443" s="69">
        <v>0.1</v>
      </c>
    </row>
    <row r="444" spans="1:13" x14ac:dyDescent="0.35">
      <c r="A444" s="123"/>
      <c r="B444" s="116"/>
      <c r="C444" s="123"/>
      <c r="D444" s="115"/>
      <c r="E444" s="106"/>
      <c r="F444" s="1"/>
      <c r="G444" s="117" t="s">
        <v>11</v>
      </c>
      <c r="H444" s="117"/>
      <c r="I444" s="70">
        <f>SUM(I441:I443)</f>
        <v>4</v>
      </c>
      <c r="J444" s="71">
        <f>SUM(J441:J443)</f>
        <v>1</v>
      </c>
      <c r="K444" s="1"/>
      <c r="L444" s="70">
        <f>SUM(L441:L443)</f>
        <v>4</v>
      </c>
      <c r="M444" s="71">
        <f>SUM(M441:M443)</f>
        <v>1</v>
      </c>
    </row>
    <row r="445" spans="1:13" x14ac:dyDescent="0.35">
      <c r="A445" s="88">
        <f>G441</f>
        <v>244</v>
      </c>
      <c r="B445" s="114"/>
      <c r="C445" s="114"/>
      <c r="D445" s="114"/>
      <c r="E445" s="114"/>
      <c r="F445" s="114"/>
      <c r="G445" s="114"/>
      <c r="H445" s="114"/>
      <c r="I445" s="114"/>
      <c r="J445" s="114"/>
      <c r="K445" s="29"/>
      <c r="L445" s="96"/>
      <c r="M445" s="96"/>
    </row>
    <row r="446" spans="1:13" x14ac:dyDescent="0.35">
      <c r="A446" s="88">
        <f>G442</f>
        <v>245</v>
      </c>
      <c r="B446" s="114"/>
      <c r="C446" s="114"/>
      <c r="D446" s="114"/>
      <c r="E446" s="114"/>
      <c r="F446" s="114"/>
      <c r="G446" s="114"/>
      <c r="H446" s="114"/>
      <c r="I446" s="114"/>
      <c r="J446" s="114"/>
      <c r="K446" s="29"/>
      <c r="L446" s="96"/>
      <c r="M446" s="96"/>
    </row>
    <row r="447" spans="1:13" x14ac:dyDescent="0.35">
      <c r="A447" s="88">
        <f>G443</f>
        <v>246</v>
      </c>
      <c r="B447" s="114"/>
      <c r="C447" s="114"/>
      <c r="D447" s="114"/>
      <c r="E447" s="114"/>
      <c r="F447" s="114"/>
      <c r="G447" s="114"/>
      <c r="H447" s="114"/>
      <c r="I447" s="114"/>
      <c r="J447" s="114"/>
      <c r="K447" s="29"/>
      <c r="L447" s="96"/>
      <c r="M447" s="96"/>
    </row>
    <row r="448" spans="1:13" ht="6" customHeight="1" x14ac:dyDescent="0.35">
      <c r="A448" s="19"/>
      <c r="B448" s="45"/>
      <c r="C448" s="45"/>
      <c r="D448" s="45"/>
      <c r="E448" s="45"/>
      <c r="F448" s="45"/>
      <c r="G448" s="45"/>
      <c r="H448" s="45"/>
      <c r="I448" s="29"/>
      <c r="J448" s="29"/>
      <c r="K448" s="29"/>
      <c r="L448" s="29"/>
      <c r="M448" s="29"/>
    </row>
    <row r="449" spans="1:13" ht="27" x14ac:dyDescent="0.35">
      <c r="A449" s="123">
        <v>11.3</v>
      </c>
      <c r="B449" s="116" t="s">
        <v>319</v>
      </c>
      <c r="C449" s="123" t="s">
        <v>62</v>
      </c>
      <c r="D449" s="115" t="s">
        <v>160</v>
      </c>
      <c r="E449" s="109">
        <v>14</v>
      </c>
      <c r="F449" s="1"/>
      <c r="G449" s="88">
        <v>247</v>
      </c>
      <c r="H449" s="92" t="s">
        <v>376</v>
      </c>
      <c r="I449" s="67">
        <f t="shared" ref="I449:I460" si="63">J449*$E$456</f>
        <v>0.99960000000000004</v>
      </c>
      <c r="J449" s="68">
        <v>7.1400000000000005E-2</v>
      </c>
      <c r="K449" s="31"/>
      <c r="L449" s="67">
        <f t="shared" ref="L449:L460" si="64">M449*$E$456</f>
        <v>0.99960000000000004</v>
      </c>
      <c r="M449" s="68">
        <v>7.1400000000000005E-2</v>
      </c>
    </row>
    <row r="450" spans="1:13" x14ac:dyDescent="0.35">
      <c r="A450" s="123"/>
      <c r="B450" s="116"/>
      <c r="C450" s="123"/>
      <c r="D450" s="115"/>
      <c r="E450" s="113"/>
      <c r="F450" s="1"/>
      <c r="G450" s="88">
        <v>248</v>
      </c>
      <c r="H450" s="82" t="s">
        <v>338</v>
      </c>
      <c r="I450" s="67">
        <f t="shared" si="63"/>
        <v>0.29959999999999998</v>
      </c>
      <c r="J450" s="68">
        <v>2.1399999999999999E-2</v>
      </c>
      <c r="K450" s="31"/>
      <c r="L450" s="67">
        <f t="shared" si="64"/>
        <v>0.29959999999999998</v>
      </c>
      <c r="M450" s="68">
        <v>2.1399999999999999E-2</v>
      </c>
    </row>
    <row r="451" spans="1:13" x14ac:dyDescent="0.35">
      <c r="A451" s="123"/>
      <c r="B451" s="116"/>
      <c r="C451" s="123"/>
      <c r="D451" s="115"/>
      <c r="E451" s="113"/>
      <c r="F451" s="1"/>
      <c r="G451" s="88">
        <v>249</v>
      </c>
      <c r="H451" s="82" t="s">
        <v>339</v>
      </c>
      <c r="I451" s="67">
        <f t="shared" si="63"/>
        <v>0.29959999999999998</v>
      </c>
      <c r="J451" s="68">
        <v>2.1399999999999999E-2</v>
      </c>
      <c r="K451" s="31"/>
      <c r="L451" s="67">
        <f t="shared" si="64"/>
        <v>0.29959999999999998</v>
      </c>
      <c r="M451" s="68">
        <v>2.1399999999999999E-2</v>
      </c>
    </row>
    <row r="452" spans="1:13" x14ac:dyDescent="0.35">
      <c r="A452" s="123"/>
      <c r="B452" s="116"/>
      <c r="C452" s="123"/>
      <c r="D452" s="115"/>
      <c r="E452" s="113"/>
      <c r="F452" s="1"/>
      <c r="G452" s="88">
        <v>250</v>
      </c>
      <c r="H452" s="92" t="s">
        <v>340</v>
      </c>
      <c r="I452" s="67">
        <f t="shared" si="63"/>
        <v>0.15960000000000002</v>
      </c>
      <c r="J452" s="68">
        <v>1.14E-2</v>
      </c>
      <c r="K452" s="31"/>
      <c r="L452" s="67">
        <f t="shared" si="64"/>
        <v>0.15960000000000002</v>
      </c>
      <c r="M452" s="68">
        <v>1.14E-2</v>
      </c>
    </row>
    <row r="453" spans="1:13" x14ac:dyDescent="0.35">
      <c r="A453" s="123"/>
      <c r="B453" s="116"/>
      <c r="C453" s="123"/>
      <c r="D453" s="115"/>
      <c r="E453" s="113"/>
      <c r="F453" s="1"/>
      <c r="G453" s="88">
        <v>251</v>
      </c>
      <c r="H453" s="92" t="s">
        <v>341</v>
      </c>
      <c r="I453" s="67">
        <f t="shared" si="63"/>
        <v>0.15960000000000002</v>
      </c>
      <c r="J453" s="68">
        <v>1.14E-2</v>
      </c>
      <c r="K453" s="31"/>
      <c r="L453" s="67">
        <f t="shared" si="64"/>
        <v>0.15960000000000002</v>
      </c>
      <c r="M453" s="68">
        <v>1.14E-2</v>
      </c>
    </row>
    <row r="454" spans="1:13" x14ac:dyDescent="0.35">
      <c r="A454" s="123"/>
      <c r="B454" s="116"/>
      <c r="C454" s="123"/>
      <c r="D454" s="115"/>
      <c r="E454" s="113"/>
      <c r="F454" s="1"/>
      <c r="G454" s="88">
        <v>252</v>
      </c>
      <c r="H454" s="92" t="s">
        <v>342</v>
      </c>
      <c r="I454" s="67">
        <f t="shared" si="63"/>
        <v>0.15960000000000002</v>
      </c>
      <c r="J454" s="68">
        <v>1.14E-2</v>
      </c>
      <c r="K454" s="31"/>
      <c r="L454" s="67">
        <f t="shared" si="64"/>
        <v>0.15960000000000002</v>
      </c>
      <c r="M454" s="68">
        <v>1.14E-2</v>
      </c>
    </row>
    <row r="455" spans="1:13" ht="40.5" x14ac:dyDescent="0.35">
      <c r="A455" s="123"/>
      <c r="B455" s="116"/>
      <c r="C455" s="123"/>
      <c r="D455" s="115"/>
      <c r="E455" s="110"/>
      <c r="F455" s="1"/>
      <c r="G455" s="88">
        <v>253</v>
      </c>
      <c r="H455" s="92" t="s">
        <v>343</v>
      </c>
      <c r="I455" s="67">
        <f t="shared" si="63"/>
        <v>0.40039999999999998</v>
      </c>
      <c r="J455" s="68">
        <v>2.86E-2</v>
      </c>
      <c r="K455" s="31"/>
      <c r="L455" s="67">
        <f t="shared" si="64"/>
        <v>0.40039999999999998</v>
      </c>
      <c r="M455" s="68">
        <v>2.86E-2</v>
      </c>
    </row>
    <row r="456" spans="1:13" ht="16.5" customHeight="1" x14ac:dyDescent="0.35">
      <c r="A456" s="123"/>
      <c r="B456" s="116"/>
      <c r="C456" s="123"/>
      <c r="D456" s="115"/>
      <c r="E456" s="111">
        <v>14</v>
      </c>
      <c r="F456" s="1"/>
      <c r="G456" s="88">
        <v>254</v>
      </c>
      <c r="H456" s="92" t="s">
        <v>71</v>
      </c>
      <c r="I456" s="67">
        <f t="shared" si="63"/>
        <v>0.40039999999999998</v>
      </c>
      <c r="J456" s="68">
        <v>2.86E-2</v>
      </c>
      <c r="K456" s="31"/>
      <c r="L456" s="67">
        <f t="shared" si="64"/>
        <v>0.40039999999999998</v>
      </c>
      <c r="M456" s="68">
        <v>2.86E-2</v>
      </c>
    </row>
    <row r="457" spans="1:13" ht="40.5" x14ac:dyDescent="0.35">
      <c r="A457" s="123"/>
      <c r="B457" s="116"/>
      <c r="C457" s="123"/>
      <c r="D457" s="115"/>
      <c r="E457" s="124"/>
      <c r="F457" s="1"/>
      <c r="G457" s="88">
        <v>255</v>
      </c>
      <c r="H457" s="83" t="s">
        <v>104</v>
      </c>
      <c r="I457" s="67">
        <f t="shared" si="63"/>
        <v>1.6716000000000002</v>
      </c>
      <c r="J457" s="68">
        <v>0.11940000000000001</v>
      </c>
      <c r="K457" s="31"/>
      <c r="L457" s="67">
        <f t="shared" si="64"/>
        <v>1.6716000000000002</v>
      </c>
      <c r="M457" s="68">
        <v>0.11940000000000001</v>
      </c>
    </row>
    <row r="458" spans="1:13" ht="40.5" x14ac:dyDescent="0.35">
      <c r="A458" s="123"/>
      <c r="B458" s="116"/>
      <c r="C458" s="123"/>
      <c r="D458" s="115"/>
      <c r="E458" s="124"/>
      <c r="F458" s="1"/>
      <c r="G458" s="88">
        <v>256</v>
      </c>
      <c r="H458" s="34" t="s">
        <v>217</v>
      </c>
      <c r="I458" s="67">
        <f t="shared" si="63"/>
        <v>3.15</v>
      </c>
      <c r="J458" s="68">
        <v>0.22500000000000001</v>
      </c>
      <c r="K458" s="31"/>
      <c r="L458" s="67">
        <f t="shared" si="64"/>
        <v>3.15</v>
      </c>
      <c r="M458" s="68">
        <v>0.22500000000000001</v>
      </c>
    </row>
    <row r="459" spans="1:13" x14ac:dyDescent="0.35">
      <c r="A459" s="123"/>
      <c r="B459" s="116"/>
      <c r="C459" s="123"/>
      <c r="D459" s="115"/>
      <c r="E459" s="124"/>
      <c r="F459" s="1"/>
      <c r="G459" s="88">
        <v>257</v>
      </c>
      <c r="H459" s="92" t="s">
        <v>270</v>
      </c>
      <c r="I459" s="67">
        <f t="shared" si="63"/>
        <v>3.15</v>
      </c>
      <c r="J459" s="68">
        <v>0.22500000000000001</v>
      </c>
      <c r="K459" s="31"/>
      <c r="L459" s="67">
        <f t="shared" si="64"/>
        <v>3.15</v>
      </c>
      <c r="M459" s="68">
        <v>0.22500000000000001</v>
      </c>
    </row>
    <row r="460" spans="1:13" x14ac:dyDescent="0.35">
      <c r="A460" s="123"/>
      <c r="B460" s="116"/>
      <c r="C460" s="123"/>
      <c r="D460" s="115"/>
      <c r="E460" s="124"/>
      <c r="F460" s="1"/>
      <c r="G460" s="88">
        <v>258</v>
      </c>
      <c r="H460" s="82" t="s">
        <v>271</v>
      </c>
      <c r="I460" s="67">
        <f t="shared" si="63"/>
        <v>3.15</v>
      </c>
      <c r="J460" s="68">
        <v>0.22500000000000001</v>
      </c>
      <c r="K460" s="31"/>
      <c r="L460" s="67">
        <f t="shared" si="64"/>
        <v>3.15</v>
      </c>
      <c r="M460" s="68">
        <v>0.22500000000000001</v>
      </c>
    </row>
    <row r="461" spans="1:13" x14ac:dyDescent="0.35">
      <c r="A461" s="123"/>
      <c r="B461" s="116"/>
      <c r="C461" s="123"/>
      <c r="D461" s="115"/>
      <c r="E461" s="112"/>
      <c r="F461" s="1"/>
      <c r="G461" s="117" t="s">
        <v>11</v>
      </c>
      <c r="H461" s="117"/>
      <c r="I461" s="70">
        <f>SUM(I449:I460)</f>
        <v>14</v>
      </c>
      <c r="J461" s="71">
        <f>SUM(J449:J460)</f>
        <v>1</v>
      </c>
      <c r="K461" s="1"/>
      <c r="L461" s="70">
        <f>SUM(L449:L460)</f>
        <v>14</v>
      </c>
      <c r="M461" s="71">
        <f>SUM(M449:M460)</f>
        <v>1</v>
      </c>
    </row>
    <row r="462" spans="1:13" x14ac:dyDescent="0.35">
      <c r="A462" s="88">
        <f>G449</f>
        <v>247</v>
      </c>
      <c r="B462" s="114"/>
      <c r="C462" s="114"/>
      <c r="D462" s="114"/>
      <c r="E462" s="114"/>
      <c r="F462" s="114"/>
      <c r="G462" s="114"/>
      <c r="H462" s="114"/>
      <c r="I462" s="114"/>
      <c r="J462" s="114"/>
      <c r="K462" s="29"/>
      <c r="L462" s="96"/>
      <c r="M462" s="96"/>
    </row>
    <row r="463" spans="1:13" x14ac:dyDescent="0.35">
      <c r="A463" s="88">
        <f>G450</f>
        <v>248</v>
      </c>
      <c r="B463" s="114"/>
      <c r="C463" s="114"/>
      <c r="D463" s="114"/>
      <c r="E463" s="114"/>
      <c r="F463" s="114"/>
      <c r="G463" s="114"/>
      <c r="H463" s="114"/>
      <c r="I463" s="114"/>
      <c r="J463" s="114"/>
      <c r="K463" s="29"/>
      <c r="L463" s="96"/>
      <c r="M463" s="96"/>
    </row>
    <row r="464" spans="1:13" x14ac:dyDescent="0.35">
      <c r="A464" s="88">
        <f t="shared" ref="A464:A473" si="65">G451</f>
        <v>249</v>
      </c>
      <c r="B464" s="114"/>
      <c r="C464" s="114"/>
      <c r="D464" s="114"/>
      <c r="E464" s="114"/>
      <c r="F464" s="114"/>
      <c r="G464" s="114"/>
      <c r="H464" s="114"/>
      <c r="I464" s="114"/>
      <c r="J464" s="114"/>
      <c r="K464" s="29"/>
      <c r="L464" s="96"/>
      <c r="M464" s="96"/>
    </row>
    <row r="465" spans="1:13" x14ac:dyDescent="0.35">
      <c r="A465" s="88">
        <f t="shared" si="65"/>
        <v>250</v>
      </c>
      <c r="B465" s="114"/>
      <c r="C465" s="114"/>
      <c r="D465" s="114"/>
      <c r="E465" s="114"/>
      <c r="F465" s="114"/>
      <c r="G465" s="114"/>
      <c r="H465" s="114"/>
      <c r="I465" s="114"/>
      <c r="J465" s="114"/>
      <c r="K465" s="29"/>
      <c r="L465" s="96"/>
      <c r="M465" s="96"/>
    </row>
    <row r="466" spans="1:13" x14ac:dyDescent="0.35">
      <c r="A466" s="88">
        <f t="shared" si="65"/>
        <v>251</v>
      </c>
      <c r="B466" s="114"/>
      <c r="C466" s="114"/>
      <c r="D466" s="114"/>
      <c r="E466" s="114"/>
      <c r="F466" s="114"/>
      <c r="G466" s="114"/>
      <c r="H466" s="114"/>
      <c r="I466" s="114"/>
      <c r="J466" s="114"/>
      <c r="K466" s="29"/>
      <c r="L466" s="96"/>
      <c r="M466" s="96"/>
    </row>
    <row r="467" spans="1:13" x14ac:dyDescent="0.35">
      <c r="A467" s="88">
        <f t="shared" si="65"/>
        <v>252</v>
      </c>
      <c r="B467" s="114"/>
      <c r="C467" s="114"/>
      <c r="D467" s="114"/>
      <c r="E467" s="114"/>
      <c r="F467" s="114"/>
      <c r="G467" s="114"/>
      <c r="H467" s="114"/>
      <c r="I467" s="114"/>
      <c r="J467" s="114"/>
      <c r="K467" s="29"/>
      <c r="L467" s="96"/>
      <c r="M467" s="96"/>
    </row>
    <row r="468" spans="1:13" x14ac:dyDescent="0.35">
      <c r="A468" s="88">
        <f t="shared" si="65"/>
        <v>253</v>
      </c>
      <c r="B468" s="114"/>
      <c r="C468" s="114"/>
      <c r="D468" s="114"/>
      <c r="E468" s="114"/>
      <c r="F468" s="114"/>
      <c r="G468" s="114"/>
      <c r="H468" s="114"/>
      <c r="I468" s="114"/>
      <c r="J468" s="114"/>
      <c r="K468" s="29"/>
      <c r="L468" s="96"/>
      <c r="M468" s="96"/>
    </row>
    <row r="469" spans="1:13" x14ac:dyDescent="0.35">
      <c r="A469" s="88">
        <f t="shared" si="65"/>
        <v>254</v>
      </c>
      <c r="B469" s="114"/>
      <c r="C469" s="114"/>
      <c r="D469" s="114"/>
      <c r="E469" s="114"/>
      <c r="F469" s="114"/>
      <c r="G469" s="114"/>
      <c r="H469" s="114"/>
      <c r="I469" s="114"/>
      <c r="J469" s="114"/>
      <c r="K469" s="29"/>
      <c r="L469" s="96"/>
      <c r="M469" s="96"/>
    </row>
    <row r="470" spans="1:13" x14ac:dyDescent="0.35">
      <c r="A470" s="88">
        <f t="shared" si="65"/>
        <v>255</v>
      </c>
      <c r="B470" s="114"/>
      <c r="C470" s="114"/>
      <c r="D470" s="114"/>
      <c r="E470" s="114"/>
      <c r="F470" s="114"/>
      <c r="G470" s="114"/>
      <c r="H470" s="114"/>
      <c r="I470" s="114"/>
      <c r="J470" s="114"/>
      <c r="K470" s="29"/>
      <c r="L470" s="96"/>
      <c r="M470" s="96"/>
    </row>
    <row r="471" spans="1:13" x14ac:dyDescent="0.35">
      <c r="A471" s="88">
        <f t="shared" si="65"/>
        <v>256</v>
      </c>
      <c r="B471" s="114"/>
      <c r="C471" s="114"/>
      <c r="D471" s="114"/>
      <c r="E471" s="114"/>
      <c r="F471" s="114"/>
      <c r="G471" s="114"/>
      <c r="H471" s="114"/>
      <c r="I471" s="114"/>
      <c r="J471" s="114"/>
      <c r="K471" s="29"/>
      <c r="L471" s="96"/>
      <c r="M471" s="96"/>
    </row>
    <row r="472" spans="1:13" x14ac:dyDescent="0.35">
      <c r="A472" s="88">
        <f t="shared" si="65"/>
        <v>257</v>
      </c>
      <c r="B472" s="114"/>
      <c r="C472" s="114"/>
      <c r="D472" s="114"/>
      <c r="E472" s="114"/>
      <c r="F472" s="114"/>
      <c r="G472" s="114"/>
      <c r="H472" s="114"/>
      <c r="I472" s="114"/>
      <c r="J472" s="114"/>
      <c r="K472" s="29"/>
      <c r="L472" s="96"/>
      <c r="M472" s="96"/>
    </row>
    <row r="473" spans="1:13" x14ac:dyDescent="0.35">
      <c r="A473" s="88">
        <f t="shared" si="65"/>
        <v>258</v>
      </c>
      <c r="B473" s="114"/>
      <c r="C473" s="114"/>
      <c r="D473" s="114"/>
      <c r="E473" s="114"/>
      <c r="F473" s="114"/>
      <c r="G473" s="114"/>
      <c r="H473" s="114"/>
      <c r="I473" s="114"/>
      <c r="J473" s="114"/>
      <c r="K473" s="29"/>
      <c r="L473" s="96"/>
      <c r="M473" s="96"/>
    </row>
    <row r="474" spans="1:13" ht="6" customHeight="1" thickBot="1" x14ac:dyDescent="0.4"/>
    <row r="475" spans="1:13" ht="40.5" x14ac:dyDescent="0.35">
      <c r="A475" s="123">
        <v>11.4</v>
      </c>
      <c r="B475" s="116" t="s">
        <v>320</v>
      </c>
      <c r="C475" s="123" t="s">
        <v>63</v>
      </c>
      <c r="D475" s="115" t="s">
        <v>146</v>
      </c>
      <c r="E475" s="133">
        <v>8</v>
      </c>
      <c r="F475" s="1"/>
      <c r="G475" s="79">
        <v>259</v>
      </c>
      <c r="H475" s="80" t="s">
        <v>263</v>
      </c>
      <c r="I475" s="67">
        <f>J475*$E$477</f>
        <v>2.8</v>
      </c>
      <c r="J475" s="68">
        <v>0.35</v>
      </c>
      <c r="K475" s="31"/>
      <c r="L475" s="67">
        <f>M475*$E$477</f>
        <v>2.8</v>
      </c>
      <c r="M475" s="69">
        <v>0.35</v>
      </c>
    </row>
    <row r="476" spans="1:13" ht="40.5" x14ac:dyDescent="0.35">
      <c r="A476" s="123"/>
      <c r="B476" s="116"/>
      <c r="C476" s="123"/>
      <c r="D476" s="115"/>
      <c r="E476" s="133"/>
      <c r="F476" s="1"/>
      <c r="G476" s="81">
        <v>260</v>
      </c>
      <c r="H476" s="34" t="s">
        <v>123</v>
      </c>
      <c r="I476" s="67">
        <f>J476*$E$477</f>
        <v>2.4</v>
      </c>
      <c r="J476" s="68">
        <v>0.3</v>
      </c>
      <c r="K476" s="31"/>
      <c r="L476" s="67">
        <f>M476*$E$477</f>
        <v>2.4</v>
      </c>
      <c r="M476" s="69">
        <v>0.3</v>
      </c>
    </row>
    <row r="477" spans="1:13" x14ac:dyDescent="0.35">
      <c r="A477" s="123"/>
      <c r="B477" s="116"/>
      <c r="C477" s="123"/>
      <c r="D477" s="115"/>
      <c r="E477" s="106">
        <v>8</v>
      </c>
      <c r="F477" s="1"/>
      <c r="G477" s="81">
        <v>261</v>
      </c>
      <c r="H477" s="37" t="s">
        <v>64</v>
      </c>
      <c r="I477" s="67">
        <f>J477*$E$477</f>
        <v>0.8</v>
      </c>
      <c r="J477" s="68">
        <v>0.1</v>
      </c>
      <c r="K477" s="31"/>
      <c r="L477" s="67">
        <f>M477*$E$477</f>
        <v>0.8</v>
      </c>
      <c r="M477" s="69">
        <v>0.1</v>
      </c>
    </row>
    <row r="478" spans="1:13" x14ac:dyDescent="0.35">
      <c r="A478" s="123"/>
      <c r="B478" s="116"/>
      <c r="C478" s="123"/>
      <c r="D478" s="115"/>
      <c r="E478" s="106"/>
      <c r="F478" s="1"/>
      <c r="G478" s="81">
        <v>262</v>
      </c>
      <c r="H478" s="37" t="s">
        <v>272</v>
      </c>
      <c r="I478" s="67">
        <f>J478*$E$477</f>
        <v>1.6</v>
      </c>
      <c r="J478" s="68">
        <v>0.2</v>
      </c>
      <c r="K478" s="31"/>
      <c r="L478" s="67">
        <f>M478*$E$477</f>
        <v>1.6</v>
      </c>
      <c r="M478" s="69">
        <v>0.2</v>
      </c>
    </row>
    <row r="479" spans="1:13" x14ac:dyDescent="0.35">
      <c r="A479" s="123"/>
      <c r="B479" s="116"/>
      <c r="C479" s="123"/>
      <c r="D479" s="115"/>
      <c r="E479" s="106"/>
      <c r="F479" s="1"/>
      <c r="G479" s="81">
        <v>263</v>
      </c>
      <c r="H479" s="92" t="s">
        <v>65</v>
      </c>
      <c r="I479" s="67">
        <f>J479*$E$477</f>
        <v>0.4</v>
      </c>
      <c r="J479" s="68">
        <v>0.05</v>
      </c>
      <c r="K479" s="31"/>
      <c r="L479" s="67">
        <f>M479*$E$477</f>
        <v>0.4</v>
      </c>
      <c r="M479" s="69">
        <v>0.05</v>
      </c>
    </row>
    <row r="480" spans="1:13" x14ac:dyDescent="0.35">
      <c r="A480" s="123"/>
      <c r="B480" s="116"/>
      <c r="C480" s="123"/>
      <c r="D480" s="115"/>
      <c r="E480" s="106"/>
      <c r="F480" s="1"/>
      <c r="G480" s="117" t="s">
        <v>11</v>
      </c>
      <c r="H480" s="117"/>
      <c r="I480" s="70">
        <f>SUM(I475:I479)</f>
        <v>8</v>
      </c>
      <c r="J480" s="71">
        <f>SUM(J475:J479)</f>
        <v>1</v>
      </c>
      <c r="K480" s="1"/>
      <c r="L480" s="70">
        <f>SUM(L475:L479)</f>
        <v>8</v>
      </c>
      <c r="M480" s="71">
        <f>SUM(M475:M479)</f>
        <v>1</v>
      </c>
    </row>
    <row r="481" spans="1:13" x14ac:dyDescent="0.35">
      <c r="A481" s="88">
        <f>G475</f>
        <v>259</v>
      </c>
      <c r="B481" s="114"/>
      <c r="C481" s="114"/>
      <c r="D481" s="114"/>
      <c r="E481" s="114"/>
      <c r="F481" s="114"/>
      <c r="G481" s="114"/>
      <c r="H481" s="114"/>
      <c r="I481" s="114"/>
      <c r="J481" s="114"/>
      <c r="K481" s="29"/>
      <c r="L481" s="96"/>
      <c r="M481" s="96"/>
    </row>
    <row r="482" spans="1:13" x14ac:dyDescent="0.35">
      <c r="A482" s="88">
        <f>G476</f>
        <v>260</v>
      </c>
      <c r="B482" s="114"/>
      <c r="C482" s="114"/>
      <c r="D482" s="114"/>
      <c r="E482" s="114"/>
      <c r="F482" s="114"/>
      <c r="G482" s="114"/>
      <c r="H482" s="114"/>
      <c r="I482" s="114"/>
      <c r="J482" s="114"/>
      <c r="K482" s="29"/>
      <c r="L482" s="96"/>
      <c r="M482" s="96"/>
    </row>
    <row r="483" spans="1:13" x14ac:dyDescent="0.35">
      <c r="A483" s="88">
        <f>G477</f>
        <v>261</v>
      </c>
      <c r="B483" s="114"/>
      <c r="C483" s="114"/>
      <c r="D483" s="114"/>
      <c r="E483" s="114"/>
      <c r="F483" s="114"/>
      <c r="G483" s="114"/>
      <c r="H483" s="114"/>
      <c r="I483" s="114"/>
      <c r="J483" s="114"/>
      <c r="K483" s="29"/>
      <c r="L483" s="96"/>
      <c r="M483" s="96"/>
    </row>
    <row r="484" spans="1:13" x14ac:dyDescent="0.35">
      <c r="A484" s="88">
        <f>G478</f>
        <v>262</v>
      </c>
      <c r="B484" s="114"/>
      <c r="C484" s="114"/>
      <c r="D484" s="114"/>
      <c r="E484" s="114"/>
      <c r="F484" s="114"/>
      <c r="G484" s="114"/>
      <c r="H484" s="114"/>
      <c r="I484" s="114"/>
      <c r="J484" s="114"/>
      <c r="K484" s="29"/>
      <c r="L484" s="96"/>
      <c r="M484" s="96"/>
    </row>
    <row r="485" spans="1:13" x14ac:dyDescent="0.35">
      <c r="A485" s="88">
        <f>G479</f>
        <v>263</v>
      </c>
      <c r="B485" s="114"/>
      <c r="C485" s="114"/>
      <c r="D485" s="114"/>
      <c r="E485" s="114"/>
      <c r="F485" s="114"/>
      <c r="G485" s="114"/>
      <c r="H485" s="114"/>
      <c r="I485" s="114"/>
      <c r="J485" s="114"/>
      <c r="K485" s="29"/>
      <c r="L485" s="96"/>
      <c r="M485" s="96"/>
    </row>
    <row r="486" spans="1:13" ht="3.75" customHeight="1" x14ac:dyDescent="0.35">
      <c r="A486" s="1"/>
      <c r="B486" s="1"/>
      <c r="C486" s="1"/>
      <c r="D486" s="1"/>
      <c r="E486" s="1"/>
      <c r="F486" s="1"/>
      <c r="G486" s="1"/>
      <c r="H486" s="1"/>
      <c r="I486" s="1"/>
      <c r="J486" s="1"/>
    </row>
    <row r="487" spans="1:13" x14ac:dyDescent="0.35">
      <c r="A487" s="95" t="s">
        <v>13</v>
      </c>
      <c r="B487" s="95" t="s">
        <v>331</v>
      </c>
      <c r="C487" s="99" t="s">
        <v>332</v>
      </c>
      <c r="D487" s="99"/>
      <c r="E487" s="1"/>
      <c r="F487" s="1"/>
      <c r="G487" s="95" t="s">
        <v>13</v>
      </c>
      <c r="H487" s="95" t="s">
        <v>333</v>
      </c>
      <c r="I487" s="99" t="s">
        <v>334</v>
      </c>
      <c r="J487" s="99"/>
    </row>
    <row r="488" spans="1:13" x14ac:dyDescent="0.35">
      <c r="A488" s="93">
        <v>1</v>
      </c>
      <c r="B488" s="61"/>
      <c r="C488" s="120"/>
      <c r="D488" s="121"/>
      <c r="G488" s="93">
        <v>1</v>
      </c>
      <c r="H488" s="61"/>
      <c r="I488" s="122"/>
      <c r="J488" s="122"/>
    </row>
    <row r="489" spans="1:13" x14ac:dyDescent="0.35">
      <c r="A489" s="93">
        <v>2</v>
      </c>
      <c r="B489" s="61"/>
      <c r="C489" s="120"/>
      <c r="D489" s="121"/>
      <c r="G489" s="93">
        <v>2</v>
      </c>
      <c r="H489" s="61"/>
      <c r="I489" s="122"/>
      <c r="J489" s="122"/>
    </row>
    <row r="490" spans="1:13" x14ac:dyDescent="0.35">
      <c r="A490" s="93">
        <v>3</v>
      </c>
      <c r="B490" s="61"/>
      <c r="C490" s="120"/>
      <c r="D490" s="121"/>
    </row>
  </sheetData>
  <sheetProtection algorithmName="SHA-512" hashValue="7EaP5NUrTkfwjRxa5rSyyZIM6wHhKRDgJMOGyZIXQKpmEM3e9tlcDkYMuSCV1NYZ6wg6MNNqU45+Ml+wWw4pXg==" saltValue="+JQRw2piSO950OTA0PT0bA==" spinCount="100000" sheet="1" objects="1" scenarios="1" formatRows="0" insertRows="0"/>
  <mergeCells count="555">
    <mergeCell ref="A7:M7"/>
    <mergeCell ref="D202:D205"/>
    <mergeCell ref="B210:B216"/>
    <mergeCell ref="D287:D289"/>
    <mergeCell ref="G289:H289"/>
    <mergeCell ref="B285:J285"/>
    <mergeCell ref="G277:H277"/>
    <mergeCell ref="C258:C260"/>
    <mergeCell ref="D258:D260"/>
    <mergeCell ref="G260:H260"/>
    <mergeCell ref="B261:J261"/>
    <mergeCell ref="B269:J269"/>
    <mergeCell ref="D224:D226"/>
    <mergeCell ref="G251:H251"/>
    <mergeCell ref="B217:J217"/>
    <mergeCell ref="B208:J208"/>
    <mergeCell ref="B279:J279"/>
    <mergeCell ref="B280:J280"/>
    <mergeCell ref="B281:J281"/>
    <mergeCell ref="B232:J232"/>
    <mergeCell ref="B278:J278"/>
    <mergeCell ref="B257:B260"/>
    <mergeCell ref="A62:A71"/>
    <mergeCell ref="A128:A133"/>
    <mergeCell ref="A411:A413"/>
    <mergeCell ref="B235:J235"/>
    <mergeCell ref="A194:A197"/>
    <mergeCell ref="C194:C197"/>
    <mergeCell ref="A122:A124"/>
    <mergeCell ref="B192:J192"/>
    <mergeCell ref="A210:A216"/>
    <mergeCell ref="C210:C212"/>
    <mergeCell ref="D210:D212"/>
    <mergeCell ref="C213:C216"/>
    <mergeCell ref="D213:D216"/>
    <mergeCell ref="G216:H216"/>
    <mergeCell ref="B221:J221"/>
    <mergeCell ref="B194:B197"/>
    <mergeCell ref="B200:J200"/>
    <mergeCell ref="B199:J199"/>
    <mergeCell ref="A190:A191"/>
    <mergeCell ref="G229:H229"/>
    <mergeCell ref="B244:J244"/>
    <mergeCell ref="B385:J385"/>
    <mergeCell ref="B386:J386"/>
    <mergeCell ref="B387:J387"/>
    <mergeCell ref="G399:H399"/>
    <mergeCell ref="B400:J400"/>
    <mergeCell ref="C123:C124"/>
    <mergeCell ref="C202:C205"/>
    <mergeCell ref="E395:E399"/>
    <mergeCell ref="D365:D374"/>
    <mergeCell ref="C365:C374"/>
    <mergeCell ref="C389:C399"/>
    <mergeCell ref="D389:D399"/>
    <mergeCell ref="B363:J363"/>
    <mergeCell ref="B377:J377"/>
    <mergeCell ref="B378:J378"/>
    <mergeCell ref="B379:J379"/>
    <mergeCell ref="G376:H376"/>
    <mergeCell ref="B382:J382"/>
    <mergeCell ref="D359:D361"/>
    <mergeCell ref="E365:E369"/>
    <mergeCell ref="E370:E376"/>
    <mergeCell ref="E389:E394"/>
    <mergeCell ref="D273:D274"/>
    <mergeCell ref="C275:C277"/>
    <mergeCell ref="D275:D277"/>
    <mergeCell ref="B243:J243"/>
    <mergeCell ref="B245:J245"/>
    <mergeCell ref="B252:J252"/>
    <mergeCell ref="B253:J253"/>
    <mergeCell ref="I20:M20"/>
    <mergeCell ref="B19:D19"/>
    <mergeCell ref="A21:M21"/>
    <mergeCell ref="B22:M22"/>
    <mergeCell ref="B305:J305"/>
    <mergeCell ref="A307:A310"/>
    <mergeCell ref="C307:C308"/>
    <mergeCell ref="D307:D308"/>
    <mergeCell ref="C309:C310"/>
    <mergeCell ref="B304:J304"/>
    <mergeCell ref="B307:B310"/>
    <mergeCell ref="A26:H26"/>
    <mergeCell ref="G27:H27"/>
    <mergeCell ref="E294:E295"/>
    <mergeCell ref="E299:E300"/>
    <mergeCell ref="E301:E302"/>
    <mergeCell ref="A182:A185"/>
    <mergeCell ref="D140:D145"/>
    <mergeCell ref="B94:J94"/>
    <mergeCell ref="E273:E274"/>
    <mergeCell ref="E275:E277"/>
    <mergeCell ref="E288:E289"/>
    <mergeCell ref="C190:C191"/>
    <mergeCell ref="C132:C133"/>
    <mergeCell ref="A389:A399"/>
    <mergeCell ref="C224:C226"/>
    <mergeCell ref="A365:A376"/>
    <mergeCell ref="A50:A51"/>
    <mergeCell ref="C359:C361"/>
    <mergeCell ref="B356:J356"/>
    <mergeCell ref="D132:D133"/>
    <mergeCell ref="E327:E328"/>
    <mergeCell ref="E329:E331"/>
    <mergeCell ref="E337:E338"/>
    <mergeCell ref="E339:E340"/>
    <mergeCell ref="D337:D340"/>
    <mergeCell ref="E345:E348"/>
    <mergeCell ref="E349:E351"/>
    <mergeCell ref="C350:C351"/>
    <mergeCell ref="D350:D351"/>
    <mergeCell ref="C337:C340"/>
    <mergeCell ref="B332:J332"/>
    <mergeCell ref="E360:E361"/>
    <mergeCell ref="A287:A289"/>
    <mergeCell ref="A283:A284"/>
    <mergeCell ref="C283:C284"/>
    <mergeCell ref="D283:D284"/>
    <mergeCell ref="G284:H284"/>
    <mergeCell ref="B414:J414"/>
    <mergeCell ref="B415:J415"/>
    <mergeCell ref="B357:J357"/>
    <mergeCell ref="G351:H351"/>
    <mergeCell ref="C345:C349"/>
    <mergeCell ref="D345:D349"/>
    <mergeCell ref="B383:J383"/>
    <mergeCell ref="B384:J384"/>
    <mergeCell ref="B405:J405"/>
    <mergeCell ref="B406:J406"/>
    <mergeCell ref="B407:J407"/>
    <mergeCell ref="B408:J408"/>
    <mergeCell ref="B381:J381"/>
    <mergeCell ref="B403:J403"/>
    <mergeCell ref="B404:J404"/>
    <mergeCell ref="B380:J380"/>
    <mergeCell ref="C411:C413"/>
    <mergeCell ref="B345:B349"/>
    <mergeCell ref="B359:B361"/>
    <mergeCell ref="B409:J409"/>
    <mergeCell ref="B254:J254"/>
    <mergeCell ref="B255:J255"/>
    <mergeCell ref="B263:J263"/>
    <mergeCell ref="E265:E266"/>
    <mergeCell ref="B262:J262"/>
    <mergeCell ref="E258:E260"/>
    <mergeCell ref="B265:B268"/>
    <mergeCell ref="B273:B277"/>
    <mergeCell ref="D247:D251"/>
    <mergeCell ref="E247:E249"/>
    <mergeCell ref="E250:E251"/>
    <mergeCell ref="E267:E268"/>
    <mergeCell ref="A29:A30"/>
    <mergeCell ref="C54:C55"/>
    <mergeCell ref="D54:D55"/>
    <mergeCell ref="G45:H45"/>
    <mergeCell ref="B38:J38"/>
    <mergeCell ref="A34:A37"/>
    <mergeCell ref="G37:H37"/>
    <mergeCell ref="D50:D51"/>
    <mergeCell ref="B54:B55"/>
    <mergeCell ref="D29:D30"/>
    <mergeCell ref="C29:C30"/>
    <mergeCell ref="C42:C45"/>
    <mergeCell ref="G51:H51"/>
    <mergeCell ref="B39:J39"/>
    <mergeCell ref="E34:E35"/>
    <mergeCell ref="E36:E37"/>
    <mergeCell ref="E19:F19"/>
    <mergeCell ref="K19:L19"/>
    <mergeCell ref="B20:D20"/>
    <mergeCell ref="E15:F15"/>
    <mergeCell ref="K15:L15"/>
    <mergeCell ref="E16:F16"/>
    <mergeCell ref="E20:G20"/>
    <mergeCell ref="K17:L17"/>
    <mergeCell ref="B48:J48"/>
    <mergeCell ref="B46:J46"/>
    <mergeCell ref="B47:J47"/>
    <mergeCell ref="B40:J40"/>
    <mergeCell ref="A27:E27"/>
    <mergeCell ref="B17:D18"/>
    <mergeCell ref="B23:M23"/>
    <mergeCell ref="A24:B24"/>
    <mergeCell ref="A25:M25"/>
    <mergeCell ref="G30:H30"/>
    <mergeCell ref="E44:E45"/>
    <mergeCell ref="E42:E43"/>
    <mergeCell ref="B34:B37"/>
    <mergeCell ref="B29:B30"/>
    <mergeCell ref="C34:C37"/>
    <mergeCell ref="D34:D37"/>
    <mergeCell ref="A417:A428"/>
    <mergeCell ref="C417:C428"/>
    <mergeCell ref="B365:B376"/>
    <mergeCell ref="B389:B399"/>
    <mergeCell ref="B411:B413"/>
    <mergeCell ref="B362:J362"/>
    <mergeCell ref="B417:B428"/>
    <mergeCell ref="A299:A302"/>
    <mergeCell ref="C299:C302"/>
    <mergeCell ref="D299:D302"/>
    <mergeCell ref="G302:H302"/>
    <mergeCell ref="D417:D428"/>
    <mergeCell ref="E309:E310"/>
    <mergeCell ref="E315:E317"/>
    <mergeCell ref="E318:E320"/>
    <mergeCell ref="A315:A320"/>
    <mergeCell ref="B321:J321"/>
    <mergeCell ref="B312:J312"/>
    <mergeCell ref="B313:J313"/>
    <mergeCell ref="B323:J323"/>
    <mergeCell ref="B324:J324"/>
    <mergeCell ref="B325:J325"/>
    <mergeCell ref="C375:C376"/>
    <mergeCell ref="D375:D376"/>
    <mergeCell ref="B303:J303"/>
    <mergeCell ref="A327:A331"/>
    <mergeCell ref="C327:C331"/>
    <mergeCell ref="D327:D331"/>
    <mergeCell ref="B327:B331"/>
    <mergeCell ref="G331:H331"/>
    <mergeCell ref="B322:J322"/>
    <mergeCell ref="E307:E308"/>
    <mergeCell ref="B293:B295"/>
    <mergeCell ref="B296:J296"/>
    <mergeCell ref="B297:J297"/>
    <mergeCell ref="A293:A295"/>
    <mergeCell ref="C293:C295"/>
    <mergeCell ref="D293:D295"/>
    <mergeCell ref="G295:H295"/>
    <mergeCell ref="A359:A361"/>
    <mergeCell ref="B350:B351"/>
    <mergeCell ref="C317:C320"/>
    <mergeCell ref="D317:D320"/>
    <mergeCell ref="G320:H320"/>
    <mergeCell ref="C315:C316"/>
    <mergeCell ref="D315:D316"/>
    <mergeCell ref="B353:J353"/>
    <mergeCell ref="B354:J354"/>
    <mergeCell ref="B335:J335"/>
    <mergeCell ref="A345:A351"/>
    <mergeCell ref="A337:A340"/>
    <mergeCell ref="G340:H340"/>
    <mergeCell ref="B315:B320"/>
    <mergeCell ref="B333:J333"/>
    <mergeCell ref="B334:J334"/>
    <mergeCell ref="B355:J355"/>
    <mergeCell ref="B341:J341"/>
    <mergeCell ref="B342:J342"/>
    <mergeCell ref="B343:J343"/>
    <mergeCell ref="B337:B340"/>
    <mergeCell ref="G361:H361"/>
    <mergeCell ref="A449:A461"/>
    <mergeCell ref="C449:C461"/>
    <mergeCell ref="D449:D461"/>
    <mergeCell ref="G461:H461"/>
    <mergeCell ref="B445:J445"/>
    <mergeCell ref="B481:J481"/>
    <mergeCell ref="B482:J482"/>
    <mergeCell ref="B475:B480"/>
    <mergeCell ref="B449:B461"/>
    <mergeCell ref="E475:E476"/>
    <mergeCell ref="E477:E480"/>
    <mergeCell ref="A475:A480"/>
    <mergeCell ref="C475:C480"/>
    <mergeCell ref="D475:D480"/>
    <mergeCell ref="G480:H480"/>
    <mergeCell ref="B464:J464"/>
    <mergeCell ref="B465:J465"/>
    <mergeCell ref="B466:J466"/>
    <mergeCell ref="B467:J467"/>
    <mergeCell ref="B468:J468"/>
    <mergeCell ref="B469:J469"/>
    <mergeCell ref="B471:J471"/>
    <mergeCell ref="B483:J483"/>
    <mergeCell ref="B431:J431"/>
    <mergeCell ref="B446:J446"/>
    <mergeCell ref="B447:J447"/>
    <mergeCell ref="B462:J462"/>
    <mergeCell ref="B463:J463"/>
    <mergeCell ref="B432:J432"/>
    <mergeCell ref="B441:B444"/>
    <mergeCell ref="B435:J435"/>
    <mergeCell ref="B436:J436"/>
    <mergeCell ref="B437:J437"/>
    <mergeCell ref="E441:E442"/>
    <mergeCell ref="E443:E444"/>
    <mergeCell ref="B433:J433"/>
    <mergeCell ref="B434:J434"/>
    <mergeCell ref="E449:E455"/>
    <mergeCell ref="E456:E461"/>
    <mergeCell ref="A441:A444"/>
    <mergeCell ref="C441:C444"/>
    <mergeCell ref="D441:D444"/>
    <mergeCell ref="G444:H444"/>
    <mergeCell ref="A237:A241"/>
    <mergeCell ref="C237:C241"/>
    <mergeCell ref="D237:D241"/>
    <mergeCell ref="G241:H241"/>
    <mergeCell ref="C247:C251"/>
    <mergeCell ref="B270:J270"/>
    <mergeCell ref="B271:J271"/>
    <mergeCell ref="A265:A268"/>
    <mergeCell ref="C265:C268"/>
    <mergeCell ref="D265:D268"/>
    <mergeCell ref="G268:H268"/>
    <mergeCell ref="A247:A251"/>
    <mergeCell ref="B237:B241"/>
    <mergeCell ref="E237:E238"/>
    <mergeCell ref="E239:E241"/>
    <mergeCell ref="B247:B251"/>
    <mergeCell ref="B242:J242"/>
    <mergeCell ref="A257:A260"/>
    <mergeCell ref="A273:A277"/>
    <mergeCell ref="C273:C274"/>
    <mergeCell ref="D182:D185"/>
    <mergeCell ref="B174:B177"/>
    <mergeCell ref="B164:J164"/>
    <mergeCell ref="E166:E167"/>
    <mergeCell ref="A202:A205"/>
    <mergeCell ref="G205:H205"/>
    <mergeCell ref="B198:J198"/>
    <mergeCell ref="B230:J230"/>
    <mergeCell ref="E227:E229"/>
    <mergeCell ref="C227:C229"/>
    <mergeCell ref="B206:J206"/>
    <mergeCell ref="B207:J207"/>
    <mergeCell ref="E224:E226"/>
    <mergeCell ref="B218:J218"/>
    <mergeCell ref="B219:J219"/>
    <mergeCell ref="B220:J220"/>
    <mergeCell ref="A224:A229"/>
    <mergeCell ref="B222:J222"/>
    <mergeCell ref="E202:E203"/>
    <mergeCell ref="E204:E205"/>
    <mergeCell ref="E210:E212"/>
    <mergeCell ref="E213:E216"/>
    <mergeCell ref="D190:D191"/>
    <mergeCell ref="B150:J150"/>
    <mergeCell ref="E152:E154"/>
    <mergeCell ref="E155:E158"/>
    <mergeCell ref="B147:J147"/>
    <mergeCell ref="B146:J146"/>
    <mergeCell ref="G145:H145"/>
    <mergeCell ref="A174:A177"/>
    <mergeCell ref="G177:H177"/>
    <mergeCell ref="B170:J170"/>
    <mergeCell ref="B159:J159"/>
    <mergeCell ref="B160:J160"/>
    <mergeCell ref="B161:J161"/>
    <mergeCell ref="B162:J162"/>
    <mergeCell ref="B163:J163"/>
    <mergeCell ref="B171:J171"/>
    <mergeCell ref="B172:J172"/>
    <mergeCell ref="A166:A169"/>
    <mergeCell ref="C166:C169"/>
    <mergeCell ref="D166:D169"/>
    <mergeCell ref="G169:H169"/>
    <mergeCell ref="D174:D177"/>
    <mergeCell ref="C174:C177"/>
    <mergeCell ref="E168:E169"/>
    <mergeCell ref="E174:E175"/>
    <mergeCell ref="B166:B169"/>
    <mergeCell ref="A90:A92"/>
    <mergeCell ref="G92:H92"/>
    <mergeCell ref="B111:J111"/>
    <mergeCell ref="B93:J93"/>
    <mergeCell ref="A96:A108"/>
    <mergeCell ref="C107:C108"/>
    <mergeCell ref="D107:D108"/>
    <mergeCell ref="A152:A158"/>
    <mergeCell ref="C152:C154"/>
    <mergeCell ref="D152:D154"/>
    <mergeCell ref="C155:C158"/>
    <mergeCell ref="D155:D158"/>
    <mergeCell ref="G158:H158"/>
    <mergeCell ref="E140:E142"/>
    <mergeCell ref="E143:E145"/>
    <mergeCell ref="G133:H133"/>
    <mergeCell ref="B134:J134"/>
    <mergeCell ref="B135:J135"/>
    <mergeCell ref="B152:B158"/>
    <mergeCell ref="C140:C145"/>
    <mergeCell ref="A140:A145"/>
    <mergeCell ref="B140:B145"/>
    <mergeCell ref="B148:J148"/>
    <mergeCell ref="B149:J149"/>
    <mergeCell ref="E82:E83"/>
    <mergeCell ref="A5:M5"/>
    <mergeCell ref="A6:M6"/>
    <mergeCell ref="A8:M8"/>
    <mergeCell ref="B14:D14"/>
    <mergeCell ref="E14:M14"/>
    <mergeCell ref="A17:A18"/>
    <mergeCell ref="E18:F18"/>
    <mergeCell ref="K18:L18"/>
    <mergeCell ref="B16:D16"/>
    <mergeCell ref="B10:D10"/>
    <mergeCell ref="E10:M10"/>
    <mergeCell ref="B12:D12"/>
    <mergeCell ref="E12:M12"/>
    <mergeCell ref="B15:D15"/>
    <mergeCell ref="B11:D11"/>
    <mergeCell ref="E11:M11"/>
    <mergeCell ref="B13:D13"/>
    <mergeCell ref="E13:M13"/>
    <mergeCell ref="K16:L16"/>
    <mergeCell ref="B50:B51"/>
    <mergeCell ref="B42:B45"/>
    <mergeCell ref="D42:D45"/>
    <mergeCell ref="E17:F17"/>
    <mergeCell ref="C102:C106"/>
    <mergeCell ref="D102:D106"/>
    <mergeCell ref="B119:J119"/>
    <mergeCell ref="E84:E85"/>
    <mergeCell ref="E90:E91"/>
    <mergeCell ref="E96:E101"/>
    <mergeCell ref="E102:E108"/>
    <mergeCell ref="E122:E123"/>
    <mergeCell ref="D123:D124"/>
    <mergeCell ref="B112:J112"/>
    <mergeCell ref="G108:H108"/>
    <mergeCell ref="D96:D101"/>
    <mergeCell ref="C96:C101"/>
    <mergeCell ref="B109:J109"/>
    <mergeCell ref="B110:J110"/>
    <mergeCell ref="B113:J113"/>
    <mergeCell ref="B114:J114"/>
    <mergeCell ref="B115:J115"/>
    <mergeCell ref="B116:J116"/>
    <mergeCell ref="B117:J117"/>
    <mergeCell ref="B118:J118"/>
    <mergeCell ref="B87:J87"/>
    <mergeCell ref="D90:D92"/>
    <mergeCell ref="B88:J88"/>
    <mergeCell ref="G85:H85"/>
    <mergeCell ref="A31:J31"/>
    <mergeCell ref="B32:J32"/>
    <mergeCell ref="A58:A59"/>
    <mergeCell ref="A82:A85"/>
    <mergeCell ref="C66:C67"/>
    <mergeCell ref="D66:D67"/>
    <mergeCell ref="B56:J56"/>
    <mergeCell ref="A54:A55"/>
    <mergeCell ref="G55:H55"/>
    <mergeCell ref="B52:J52"/>
    <mergeCell ref="E62:E65"/>
    <mergeCell ref="E66:E71"/>
    <mergeCell ref="D68:D71"/>
    <mergeCell ref="C68:C71"/>
    <mergeCell ref="G59:H59"/>
    <mergeCell ref="A42:A45"/>
    <mergeCell ref="C50:C51"/>
    <mergeCell ref="B72:J72"/>
    <mergeCell ref="C58:C59"/>
    <mergeCell ref="B58:B59"/>
    <mergeCell ref="B60:J60"/>
    <mergeCell ref="B79:J79"/>
    <mergeCell ref="G71:H71"/>
    <mergeCell ref="G124:H124"/>
    <mergeCell ref="B120:J120"/>
    <mergeCell ref="B138:J138"/>
    <mergeCell ref="B126:J126"/>
    <mergeCell ref="B136:J136"/>
    <mergeCell ref="B137:J137"/>
    <mergeCell ref="B125:J125"/>
    <mergeCell ref="C63:C65"/>
    <mergeCell ref="B73:J73"/>
    <mergeCell ref="B128:B133"/>
    <mergeCell ref="B77:J77"/>
    <mergeCell ref="B78:J78"/>
    <mergeCell ref="E131:E133"/>
    <mergeCell ref="C82:C85"/>
    <mergeCell ref="D128:D131"/>
    <mergeCell ref="C128:C131"/>
    <mergeCell ref="B62:B71"/>
    <mergeCell ref="B90:B92"/>
    <mergeCell ref="B96:B108"/>
    <mergeCell ref="B122:B124"/>
    <mergeCell ref="B86:J86"/>
    <mergeCell ref="B75:J75"/>
    <mergeCell ref="B76:J76"/>
    <mergeCell ref="D63:D65"/>
    <mergeCell ref="B485:J485"/>
    <mergeCell ref="B178:J178"/>
    <mergeCell ref="B179:J179"/>
    <mergeCell ref="B180:J180"/>
    <mergeCell ref="D194:D197"/>
    <mergeCell ref="B186:J186"/>
    <mergeCell ref="G197:H197"/>
    <mergeCell ref="C182:C185"/>
    <mergeCell ref="B190:B191"/>
    <mergeCell ref="G185:H185"/>
    <mergeCell ref="B182:B185"/>
    <mergeCell ref="C287:C289"/>
    <mergeCell ref="B283:B284"/>
    <mergeCell ref="B287:B289"/>
    <mergeCell ref="B472:J472"/>
    <mergeCell ref="B473:J473"/>
    <mergeCell ref="B470:J470"/>
    <mergeCell ref="D309:D310"/>
    <mergeCell ref="G310:H310"/>
    <mergeCell ref="B438:J438"/>
    <mergeCell ref="B439:J439"/>
    <mergeCell ref="B311:J311"/>
    <mergeCell ref="B352:J352"/>
    <mergeCell ref="C488:D488"/>
    <mergeCell ref="C489:D489"/>
    <mergeCell ref="C490:D490"/>
    <mergeCell ref="I488:J488"/>
    <mergeCell ref="I489:J489"/>
    <mergeCell ref="B429:J429"/>
    <mergeCell ref="G428:H428"/>
    <mergeCell ref="B187:J187"/>
    <mergeCell ref="B188:J188"/>
    <mergeCell ref="G191:H191"/>
    <mergeCell ref="D411:D413"/>
    <mergeCell ref="E412:E413"/>
    <mergeCell ref="E417:E421"/>
    <mergeCell ref="E422:E428"/>
    <mergeCell ref="B231:J231"/>
    <mergeCell ref="B233:J233"/>
    <mergeCell ref="B234:J234"/>
    <mergeCell ref="B224:B229"/>
    <mergeCell ref="B202:B205"/>
    <mergeCell ref="B299:B302"/>
    <mergeCell ref="B290:J290"/>
    <mergeCell ref="B291:J291"/>
    <mergeCell ref="B484:J484"/>
    <mergeCell ref="D227:D229"/>
    <mergeCell ref="A9:D9"/>
    <mergeCell ref="L9:M9"/>
    <mergeCell ref="I487:J487"/>
    <mergeCell ref="C487:D487"/>
    <mergeCell ref="C24:D24"/>
    <mergeCell ref="J24:L24"/>
    <mergeCell ref="H24:I24"/>
    <mergeCell ref="E24:G24"/>
    <mergeCell ref="E176:E177"/>
    <mergeCell ref="E182:E183"/>
    <mergeCell ref="E184:E185"/>
    <mergeCell ref="E194:E195"/>
    <mergeCell ref="E196:E197"/>
    <mergeCell ref="E128:E130"/>
    <mergeCell ref="B80:J80"/>
    <mergeCell ref="B74:J74"/>
    <mergeCell ref="C90:C92"/>
    <mergeCell ref="B82:B85"/>
    <mergeCell ref="D82:D85"/>
    <mergeCell ref="B430:J430"/>
    <mergeCell ref="G413:H413"/>
    <mergeCell ref="B401:J401"/>
    <mergeCell ref="B402:J402"/>
    <mergeCell ref="D58:D59"/>
  </mergeCells>
  <pageMargins left="0.25" right="0.25" top="0.75" bottom="0.75" header="0.3" footer="0.3"/>
  <pageSetup fitToHeight="0" orientation="landscape" r:id="rId1"/>
  <headerFooter>
    <oddHeader>&amp;C&amp;"Bahij Zar,Regular"&amp;8فارمت تائید شده جلسه مورخ 1401/07/16 شماره (18) بورد تضمین کیفیت و اعتباردهی و منظور شده حکم شماره 2330/2848 مورخ 1444/03/23 مقام وزارت تحصیلات عالی</oddHeader>
    <oddFooter>&amp;CPage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گزارش بازنگری</vt:lpstr>
    </vt:vector>
  </TitlesOfParts>
  <Company>Windows User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Administrator</cp:lastModifiedBy>
  <cp:lastPrinted>2023-11-01T10:07:34Z</cp:lastPrinted>
  <dcterms:created xsi:type="dcterms:W3CDTF">2020-11-16T06:19:49Z</dcterms:created>
  <dcterms:modified xsi:type="dcterms:W3CDTF">2023-11-07T06:23:20Z</dcterms:modified>
</cp:coreProperties>
</file>